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45" windowWidth="19110" windowHeight="5130" activeTab="0"/>
  </bookViews>
  <sheets>
    <sheet name="LPPP" sheetId="1" r:id="rId1"/>
    <sheet name="DNR" sheetId="2" r:id="rId2"/>
  </sheets>
  <definedNames>
    <definedName name="_xlnm._FilterDatabase" localSheetId="0" hidden="1">'LPPP'!$A$1:$M$137</definedName>
    <definedName name="_xlnm.Print_Area" localSheetId="1">'DNR'!$A$1:$A$17</definedName>
    <definedName name="_xlnm.Print_Area" localSheetId="0">'LPPP'!$A$1:$M$144</definedName>
    <definedName name="_xlnm.Print_Titles" localSheetId="1">'DNR'!$1:$2</definedName>
    <definedName name="_xlnm.Print_Titles" localSheetId="0">'LPPP'!$1:$1</definedName>
  </definedNames>
  <calcPr fullCalcOnLoad="1"/>
</workbook>
</file>

<file path=xl/sharedStrings.xml><?xml version="1.0" encoding="utf-8"?>
<sst xmlns="http://schemas.openxmlformats.org/spreadsheetml/2006/main" count="334" uniqueCount="274">
  <si>
    <t>Administrative Law, Office of</t>
  </si>
  <si>
    <t>Aging, California Commission on</t>
  </si>
  <si>
    <t>Aging, Department of</t>
  </si>
  <si>
    <t>Agricultural Labor Relations Board</t>
  </si>
  <si>
    <t>Air Resources Board</t>
  </si>
  <si>
    <t>Alcoholic Beverage Control, Department of</t>
  </si>
  <si>
    <t>Alcoholic Beverage Control Appeals Board</t>
  </si>
  <si>
    <t>Boating and Waterways, Department of</t>
  </si>
  <si>
    <t>Child Support Services, Department of</t>
  </si>
  <si>
    <t>Citizens Compensation Commission, California</t>
  </si>
  <si>
    <t>Coastal Commission, California</t>
  </si>
  <si>
    <t>Coastal Conservancy, State</t>
  </si>
  <si>
    <t>Community Services and Development, Department of</t>
  </si>
  <si>
    <t>Conservation Corps, California</t>
  </si>
  <si>
    <t>Conservation, Department of</t>
  </si>
  <si>
    <t>Consumer Affairs, Department of</t>
  </si>
  <si>
    <t xml:space="preserve">Debt and Investment Advisory Commission, California </t>
  </si>
  <si>
    <t>Debt Limit Allocation Committee, California</t>
  </si>
  <si>
    <t>Developmental Disabilities, State Council on</t>
  </si>
  <si>
    <t>Developmental Services, Department of</t>
  </si>
  <si>
    <t>Emergency Medical Services Authority</t>
  </si>
  <si>
    <t>Employment Development Department</t>
  </si>
  <si>
    <t>Exposition and State Fair, California</t>
  </si>
  <si>
    <t>Fair Employment and Housing, Department of</t>
  </si>
  <si>
    <t>Fair Political Practices Commission</t>
  </si>
  <si>
    <t>Finance, Department of</t>
  </si>
  <si>
    <t>Franchise Tax Board</t>
  </si>
  <si>
    <t>Health and Human Services Agency, California</t>
  </si>
  <si>
    <t>Health Facilities Financing Authority, California</t>
  </si>
  <si>
    <t>High Speed Rail Authority, California</t>
  </si>
  <si>
    <t>Housing Finance Agency, California</t>
  </si>
  <si>
    <t>Industrial Development Financing Advisory Commission, California</t>
  </si>
  <si>
    <t>Industrial Relations, Department of</t>
  </si>
  <si>
    <t>Inspector General, Office of the</t>
  </si>
  <si>
    <t>Insurance, Department of</t>
  </si>
  <si>
    <t>Justice, Department of</t>
  </si>
  <si>
    <t>Motor Vehicles, Department of</t>
  </si>
  <si>
    <t>Native American Heritage Commission</t>
  </si>
  <si>
    <t>Parks and Recreation, Department of</t>
  </si>
  <si>
    <t>Personnel Board, State</t>
  </si>
  <si>
    <t>Pesticide Regulation, Department of</t>
  </si>
  <si>
    <t>Pollution Control Financing Authority, California</t>
  </si>
  <si>
    <t>Public Defender, State</t>
  </si>
  <si>
    <t>Rehabilitation, Department of</t>
  </si>
  <si>
    <t>San Francisco Bay Conservation and Development Commission</t>
  </si>
  <si>
    <t>San Joaquin River Conservancy</t>
  </si>
  <si>
    <t>Santa Monica Mountains Conservancy</t>
  </si>
  <si>
    <t>Scholarshare Investment Board</t>
  </si>
  <si>
    <t>School Finance Authority, California</t>
  </si>
  <si>
    <t>Science Center, California</t>
  </si>
  <si>
    <t>Secretary of State</t>
  </si>
  <si>
    <t>Social Services, Department of</t>
  </si>
  <si>
    <t>Status of Women, Commission on the</t>
  </si>
  <si>
    <t>Toxic Substances Control, Department of</t>
  </si>
  <si>
    <t>Transportation Commission, California</t>
  </si>
  <si>
    <t>Water Resources Control Board, State</t>
  </si>
  <si>
    <t>Water Resources, Department of</t>
  </si>
  <si>
    <t xml:space="preserve">Managed Health Care, Department of </t>
  </si>
  <si>
    <t>Urban Waterfront Area Restoration Financing Authority, California</t>
  </si>
  <si>
    <t>Tax Credit Allocation Committee, California</t>
  </si>
  <si>
    <t>Baldwin Hills Conservancy</t>
  </si>
  <si>
    <t>Coachella Valley Mountain Conservancy</t>
  </si>
  <si>
    <t>Corrections and Rehabilitation, Department of</t>
  </si>
  <si>
    <t>Education Audit Appeals Board</t>
  </si>
  <si>
    <t xml:space="preserve">Education, Department of </t>
  </si>
  <si>
    <t>Employment Training Panel</t>
  </si>
  <si>
    <t xml:space="preserve">Forestry and Fire Protection, Department of </t>
  </si>
  <si>
    <t>Independent Living Council, State</t>
  </si>
  <si>
    <t>Public Employment Relations Board</t>
  </si>
  <si>
    <t>System Integration, Office of</t>
  </si>
  <si>
    <t>African-American Museum, California</t>
  </si>
  <si>
    <t>Unemployment Insurance Appeals Board, California</t>
  </si>
  <si>
    <t xml:space="preserve">Asian &amp; Pacific Islander American Affairs, Commission on </t>
  </si>
  <si>
    <t xml:space="preserve">Citizens Redistricting Commission </t>
  </si>
  <si>
    <t>Institute for Regenerative Medicine, California</t>
  </si>
  <si>
    <t>Delta Stewardship Council</t>
  </si>
  <si>
    <t xml:space="preserve">Financial Information System for California </t>
  </si>
  <si>
    <t xml:space="preserve">Gambling Control Commission, California </t>
  </si>
  <si>
    <t>Milton Marks "Little Hoover" Commission</t>
  </si>
  <si>
    <t>Public Works Board, State</t>
  </si>
  <si>
    <t>Sierra Nevada Mts. Conservancy</t>
  </si>
  <si>
    <t>Natural Resources Agency</t>
  </si>
  <si>
    <t xml:space="preserve">Statewide Health Planning and Development, Office of </t>
  </si>
  <si>
    <t>State Entity</t>
  </si>
  <si>
    <t>State Entity Name</t>
  </si>
  <si>
    <t xml:space="preserve">Technology, Department of </t>
  </si>
  <si>
    <t>General Services, Department of</t>
  </si>
  <si>
    <t>Human Resources, Department of</t>
  </si>
  <si>
    <t>First Five Commission, California</t>
  </si>
  <si>
    <t>Business and Economic Development, Governor's Office of</t>
  </si>
  <si>
    <t xml:space="preserve">San Diego River Conservancy </t>
  </si>
  <si>
    <t>Senior Legislature, California</t>
  </si>
  <si>
    <t xml:space="preserve">10th-A District Agricultural Assn., Tulelake-Butte Valley Fair </t>
  </si>
  <si>
    <t>22nd District Agricultural Assn., Del Mar Fairgrounds</t>
  </si>
  <si>
    <t>35-A District Agricultural Assn., Mariposa County Fair</t>
  </si>
  <si>
    <t>48th District Agricultural Assn., Schools Involvement Fair</t>
  </si>
  <si>
    <t xml:space="preserve">Public Health, Department of </t>
  </si>
  <si>
    <t>Lands Commission, State</t>
  </si>
  <si>
    <t>Fish and Wildlife, Department of</t>
  </si>
  <si>
    <t>Veterans Affairs, Department of</t>
  </si>
  <si>
    <t>Government Operations Agency</t>
  </si>
  <si>
    <t>Emergency Services, Governor's Office of</t>
  </si>
  <si>
    <t>Lottery, California State</t>
  </si>
  <si>
    <t>Secure Choice Retirement Savings Investment Board, California</t>
  </si>
  <si>
    <t>State and Community Corrections, Board of</t>
  </si>
  <si>
    <t xml:space="preserve">Seismic Safety Commission, Alfred Alquist </t>
  </si>
  <si>
    <t>Business Oversight, Department of</t>
  </si>
  <si>
    <t>Educational Facilities Authority, California</t>
  </si>
  <si>
    <t>David Y. Kwan
916-558-5705</t>
  </si>
  <si>
    <t>Laurie Timmons
707-254-2715</t>
  </si>
  <si>
    <t>Kelley Cook-Galicinao
916-653-4543</t>
  </si>
  <si>
    <t>Guillermo Uresti
916-653-6100</t>
  </si>
  <si>
    <t>Kulbir Mayall
916-327-5287</t>
  </si>
  <si>
    <t>Workforce Development Board, California</t>
  </si>
  <si>
    <t>Jay Sturges
916-653-9900</t>
  </si>
  <si>
    <t>Merita Chung
916-492-3451</t>
  </si>
  <si>
    <t>Ginger Hertz
415-904-5426</t>
  </si>
  <si>
    <t>Nancy Kataoka
916-227-9293</t>
  </si>
  <si>
    <t>Kim Petelle
916-653-7906</t>
  </si>
  <si>
    <t>School for the Deaf Riverside, California</t>
  </si>
  <si>
    <t>40th District Agricultural Association</t>
  </si>
  <si>
    <t>Delta Protection Commission</t>
  </si>
  <si>
    <t>Aarti Singh
916-845-3267</t>
  </si>
  <si>
    <t>Bernice Watson
916-845-8352</t>
  </si>
  <si>
    <t>Legislative Counsel Bureau</t>
  </si>
  <si>
    <t>Le Nguyen
916-324-0461</t>
  </si>
  <si>
    <t>Shelby Banks
916-326-8439</t>
  </si>
  <si>
    <t>Andeal Williams-Pickens
916-323-4798</t>
  </si>
  <si>
    <t>Kathy Stanley
916-651-7259</t>
  </si>
  <si>
    <t>Jennifer Jesness
916-654-5713</t>
  </si>
  <si>
    <t>Health Care Services, Department of</t>
  </si>
  <si>
    <t>Labor Workforce and Development Agency, California</t>
  </si>
  <si>
    <t>Heather Bell
916-341-5030</t>
  </si>
  <si>
    <t>Tracy Contreras
916-324-3778</t>
  </si>
  <si>
    <t>Sarah Le
858-755-1161 x 2222</t>
  </si>
  <si>
    <t>Alternative Energy and Advanced Transportation Financing Authority, California</t>
  </si>
  <si>
    <t>Business, Consumer Services and Housing Agency</t>
  </si>
  <si>
    <t>Controller's Office, State</t>
  </si>
  <si>
    <t xml:space="preserve">Military, Department of </t>
  </si>
  <si>
    <t>Tomas Nguyen
916-210-7052</t>
  </si>
  <si>
    <t>36th District Agricultural Association</t>
  </si>
  <si>
    <t>Dolores Garton                         707-678-5529</t>
  </si>
  <si>
    <t>Mohammed Feroz
916-341-5066</t>
  </si>
  <si>
    <t>Colorado River Board, California</t>
  </si>
  <si>
    <t>Rebecca Metz
916-843-3530</t>
  </si>
  <si>
    <t>Energy Commision, California</t>
  </si>
  <si>
    <t>Ansuya Gupta-Jain
916-654-4548</t>
  </si>
  <si>
    <t>Keely Jue
916-341-8380</t>
  </si>
  <si>
    <t>Sheran Kumar
916-651-7626</t>
  </si>
  <si>
    <t xml:space="preserve">Food and Agriculture, Department of </t>
  </si>
  <si>
    <t>Summer School for the Arts, California</t>
  </si>
  <si>
    <t>Margaret Deskins
916-263-6629</t>
  </si>
  <si>
    <t>Ayanna Kiburi
916-322-6376</t>
  </si>
  <si>
    <t>35th District Agricultural Assn., Merced County Fair</t>
  </si>
  <si>
    <t>Wasco State Prison</t>
  </si>
  <si>
    <t>Christine Shum
916-324-5195</t>
  </si>
  <si>
    <t>Prison Industry Authority</t>
  </si>
  <si>
    <t>Cynthia Couch
916-376-5224</t>
  </si>
  <si>
    <t>Carolyn Vu
916-509-3040</t>
  </si>
  <si>
    <t>34th District Agricultural Assn., Modoc County Fair</t>
  </si>
  <si>
    <t>State Treasurer's Office</t>
  </si>
  <si>
    <t>CalABLE Act Board</t>
  </si>
  <si>
    <t>Kim Lee
916-653-9569</t>
  </si>
  <si>
    <t>Student Aid Commission</t>
  </si>
  <si>
    <t>San Joaquin Delta Conservancy</t>
  </si>
  <si>
    <t>Integrated Waste Management Board</t>
  </si>
  <si>
    <t>Medical Assistance Commission, California</t>
  </si>
  <si>
    <t>Postsecondary Education Commission, California</t>
  </si>
  <si>
    <t>Real Estate Appraisers, Office of</t>
  </si>
  <si>
    <t>Real Estate, Department of</t>
  </si>
  <si>
    <t>San Francisco State Building Authority</t>
  </si>
  <si>
    <t>Monette VanderMaiden
916-327-8499</t>
  </si>
  <si>
    <t>Environmental Health Hazard Assessment, Office of</t>
  </si>
  <si>
    <t xml:space="preserve">Resources Recycling and Recovery, Department of </t>
  </si>
  <si>
    <t>Disability Access, California Commission on</t>
  </si>
  <si>
    <t>Environmental Protection Agency</t>
  </si>
  <si>
    <t>Mandates, Commission on State</t>
  </si>
  <si>
    <t xml:space="preserve">State Hospitals, Department of </t>
  </si>
  <si>
    <t>State Hospitals, Department of (Atascadero)</t>
  </si>
  <si>
    <t>State Hospitals, Department of (Coalinga)</t>
  </si>
  <si>
    <t>State Hospitals, Department of (Metropolitan)</t>
  </si>
  <si>
    <t>State Hospitals, Department of (Napa)</t>
  </si>
  <si>
    <t>State Hospitals, Department of (Patton)</t>
  </si>
  <si>
    <t>State Hospitals, Department of (Salinas Valley)</t>
  </si>
  <si>
    <t>State Hospitals, Department of (Stockton)</t>
  </si>
  <si>
    <t>State Hospitals, Department of (Vacaville Psychiatric Program)</t>
  </si>
  <si>
    <t>Teacher Credentialing, California Commission</t>
  </si>
  <si>
    <t>Victims Compensation Board</t>
  </si>
  <si>
    <t>Mental Health, Department of</t>
  </si>
  <si>
    <t>Tax and Fee Administration, Department of</t>
  </si>
  <si>
    <t>Jennifer Kitch
805-468-2416</t>
  </si>
  <si>
    <t>Marlene Schick                        916-341-3230</t>
  </si>
  <si>
    <t>Amy Casias 
916-255-5330</t>
  </si>
  <si>
    <t>Equalization, State Board of</t>
  </si>
  <si>
    <t>Liz Peralta
916-327-7167</t>
  </si>
  <si>
    <t>Ed Yee
916-653-9602</t>
  </si>
  <si>
    <t>Summer Barrios-Grace
916-322-0319</t>
  </si>
  <si>
    <t>Laura Caputo
916-653-3698</t>
  </si>
  <si>
    <t>Tax Appeals, Office of</t>
  </si>
  <si>
    <t>Social Services (Foster Care), Department of</t>
  </si>
  <si>
    <t>Michael Wilson                      916-464-5499</t>
  </si>
  <si>
    <t>Evelia Camarena
916-621-2881</t>
  </si>
  <si>
    <t>Nelson Ha
916-654-1442</t>
  </si>
  <si>
    <t>Karli Van Maren
916-822-8334</t>
  </si>
  <si>
    <t>Luz Lunetta
916-854-3223</t>
  </si>
  <si>
    <t>Shalimar Blanco
916-657-6505</t>
  </si>
  <si>
    <t>Neena Kang                          916-431-3604</t>
  </si>
  <si>
    <t>Shemar Mauleon               510-286-4159</t>
  </si>
  <si>
    <t>Daniel Vaca
916-576-3081</t>
  </si>
  <si>
    <t>Lisa Byrd
916-403-6547</t>
  </si>
  <si>
    <t>Brooke Ebo
562-521-1514</t>
  </si>
  <si>
    <t>Marianne Tran
916-491-3636</t>
  </si>
  <si>
    <t>Moses Reginalds
916-669-6622</t>
  </si>
  <si>
    <t>Carol C. Russ                   559-935-7248</t>
  </si>
  <si>
    <t>Lone Bloise
916-228-8586</t>
  </si>
  <si>
    <t>Kimberly King
909-425-7456</t>
  </si>
  <si>
    <t>Alvin Hom 
916-324-1775</t>
  </si>
  <si>
    <t>Fiscal Year 2017 - 2018 Total</t>
  </si>
  <si>
    <t>Liu Yang                                916-419-7523</t>
  </si>
  <si>
    <t>Cannabis Control Appeals Panel</t>
  </si>
  <si>
    <t>Terri Cummings
916-414-4359</t>
  </si>
  <si>
    <t>Thanh Duong
916-441-9642</t>
  </si>
  <si>
    <t>Mailee Yang                       916-445-3434</t>
  </si>
  <si>
    <t>Lee Sutter
916-651-8567</t>
  </si>
  <si>
    <t>Late Payment Penalties Paid Report
Did Not Report List
FY 2017-18</t>
  </si>
  <si>
    <t>Shirley Prasad                   916-576-4354</t>
  </si>
  <si>
    <t>Gina Lindsey                      916-227-3930</t>
  </si>
  <si>
    <t>Eun Chin                            916-445-0445</t>
  </si>
  <si>
    <t>Smita Tandel                     916-445-4595</t>
  </si>
  <si>
    <t>Robert Silva
916-263-3433</t>
  </si>
  <si>
    <t xml:space="preserve">Traffic Safety, Office of </t>
  </si>
  <si>
    <t>Silvia K. Bishop
909-865-4633</t>
  </si>
  <si>
    <t xml:space="preserve">Arts Council, California </t>
  </si>
  <si>
    <t xml:space="preserve">Health Benefit Exchange, California </t>
  </si>
  <si>
    <t xml:space="preserve">Highway Patrol, California </t>
  </si>
  <si>
    <t xml:space="preserve">Horse Racing Board, California </t>
  </si>
  <si>
    <t xml:space="preserve">Law Revision Commission, California </t>
  </si>
  <si>
    <t xml:space="preserve">Public Utilities Commission, California </t>
  </si>
  <si>
    <t>State Library, California</t>
  </si>
  <si>
    <t xml:space="preserve">Tahoe Conservancy, California </t>
  </si>
  <si>
    <t>Teachers' Retirement System, California State</t>
  </si>
  <si>
    <t xml:space="preserve">04th District Agricultural Assn., Petaluma </t>
  </si>
  <si>
    <t>Audits, Bureau of State</t>
  </si>
  <si>
    <t>Susan McAuliffe                      916-445-9712</t>
  </si>
  <si>
    <t>Pilot Commissioners, Board of</t>
  </si>
  <si>
    <t>Peace Officer Standards and Training, Commission on</t>
  </si>
  <si>
    <t>Andy Hoang                            916-345-7319</t>
  </si>
  <si>
    <t>Leslie Foley                              209-966-2432 x2</t>
  </si>
  <si>
    <t>Bart Vannucci                           530-402-2202</t>
  </si>
  <si>
    <t>Cindy Le
415-703-4321</t>
  </si>
  <si>
    <t>Kristy Nguyen                          916-651-7698</t>
  </si>
  <si>
    <t>Reggie Abad                              415-352-3636</t>
  </si>
  <si>
    <t>Total Amount of Penalties Paid to Small Businesses and
Other Businesses</t>
  </si>
  <si>
    <t>Housing and Community Development, California</t>
  </si>
  <si>
    <t>Mental Health Services Oversight and Accountability Commission</t>
  </si>
  <si>
    <t>San Gabriel and LA Rivers/Mountains Conservancy</t>
  </si>
  <si>
    <t>Performance Measurement Information (Optional):</t>
  </si>
  <si>
    <t xml:space="preserve"> 136 out of 177 (77%) state departments submitted a report for fiscal year 2017-18.</t>
  </si>
  <si>
    <r>
      <t xml:space="preserve">Planning and Research, Office of </t>
    </r>
    <r>
      <rPr>
        <b/>
        <vertAlign val="superscript"/>
        <sz val="12"/>
        <rFont val="Calibri"/>
        <family val="2"/>
      </rPr>
      <t>1</t>
    </r>
  </si>
  <si>
    <r>
      <t xml:space="preserve">Transportation, Department of </t>
    </r>
    <r>
      <rPr>
        <b/>
        <vertAlign val="superscript"/>
        <sz val="12"/>
        <rFont val="Calibri"/>
        <family val="2"/>
      </rPr>
      <t>2</t>
    </r>
  </si>
  <si>
    <t>Total Amount of Invoices</t>
  </si>
  <si>
    <t>Penalties Paid 
as Percentage of Total Invoices</t>
  </si>
  <si>
    <t>Refunds and Other Payments as Percentage of 
Total Invoices</t>
  </si>
  <si>
    <t>Contact Name and Phone</t>
  </si>
  <si>
    <t>Small Business: Number of
Occurrences</t>
  </si>
  <si>
    <t>Small Business: Amount of
Penalties Paid</t>
  </si>
  <si>
    <t>Other Business: Number of Occurrences</t>
  </si>
  <si>
    <t>Other Business: Amount of Penalties Paid</t>
  </si>
  <si>
    <t>Total
Number of
Late Payment
 Occurrences</t>
  </si>
  <si>
    <t>Refunds and Other Payments to Individuals: Number of
Occurrences</t>
  </si>
  <si>
    <t>Refunds and Other Payments to Individuals: Amount of Penalties Paid</t>
  </si>
  <si>
    <t>Note: The "Total Amount of Invoices" provided by state departments for this report differs from those provided on the Consolidated Annual Report (CAR), which tracks annual state contract statistics by state department. This report may include invoices for federal contracts and Interagency Agreements in the Late Payment Penalties Report, whereas the CAR deals solely with state contracts awarded.</t>
  </si>
  <si>
    <r>
      <rPr>
        <b/>
        <vertAlign val="superscript"/>
        <sz val="12"/>
        <rFont val="Calibri"/>
        <family val="2"/>
      </rPr>
      <t>1</t>
    </r>
    <r>
      <rPr>
        <b/>
        <sz val="12"/>
        <rFont val="Calibri"/>
        <family val="2"/>
      </rPr>
      <t xml:space="preserve"> Planning and Research, Office of: </t>
    </r>
    <r>
      <rPr>
        <sz val="12"/>
        <rFont val="Calibri"/>
        <family val="2"/>
      </rPr>
      <t>Unable to determine the total amount of invoices paid.</t>
    </r>
  </si>
  <si>
    <r>
      <rPr>
        <b/>
        <vertAlign val="superscript"/>
        <sz val="12"/>
        <rFont val="Calibri"/>
        <family val="2"/>
      </rPr>
      <t>2</t>
    </r>
    <r>
      <rPr>
        <b/>
        <sz val="12"/>
        <rFont val="Calibri"/>
        <family val="2"/>
      </rPr>
      <t xml:space="preserve"> Transportation, Department of: </t>
    </r>
    <r>
      <rPr>
        <sz val="12"/>
        <rFont val="Calibri"/>
        <family val="2"/>
      </rPr>
      <t>Total payments include payments made to government contractors.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</si>
</sst>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_([$$-409]* #,##0_);_([$$-409]* \(#,##0\);_([$$-409]* &quot;-&quot;??_);_(@_)"/>
    <numFmt numFmtId="167" formatCode="&quot;$&quot;#,##0"/>
  </numFmts>
  <fonts count="49">
    <font>
      <sz val="10"/>
      <name val="Arial"/>
      <family val="0"/>
    </font>
    <font>
      <sz val="10"/>
      <color indexed="8"/>
      <name val="Arial"/>
      <family val="2"/>
    </font>
    <font>
      <b/>
      <sz val="10"/>
      <name val="Arial"/>
      <family val="2"/>
    </font>
    <font>
      <sz val="11"/>
      <name val="Arial"/>
      <family val="2"/>
    </font>
    <font>
      <b/>
      <sz val="14"/>
      <name val="Arial"/>
      <family val="2"/>
    </font>
    <font>
      <b/>
      <sz val="11"/>
      <name val="Arial"/>
      <family val="2"/>
    </font>
    <font>
      <b/>
      <sz val="12"/>
      <name val="Calibri"/>
      <family val="2"/>
    </font>
    <font>
      <sz val="12"/>
      <name val="Calibri"/>
      <family val="2"/>
    </font>
    <font>
      <b/>
      <vertAlign val="superscript"/>
      <sz val="12"/>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medium"/>
      <right style="medium"/>
      <top style="thin"/>
      <bottom/>
    </border>
    <border>
      <left style="thin"/>
      <right/>
      <top style="thin"/>
      <bottom style="thin"/>
    </border>
    <border>
      <left style="thin"/>
      <right style="thin"/>
      <top style="thin"/>
      <bottom/>
    </border>
    <border>
      <left style="thin"/>
      <right style="thin"/>
      <top/>
      <bottom/>
    </border>
    <border>
      <left/>
      <right style="thin"/>
      <top/>
      <bottom/>
    </border>
    <border>
      <left/>
      <right/>
      <top style="medium"/>
      <bottom/>
    </border>
    <border>
      <left style="thin"/>
      <right/>
      <top/>
      <bottom/>
    </border>
    <border>
      <left style="thin"/>
      <right style="thin"/>
      <top style="medium"/>
      <bottom/>
    </border>
    <border>
      <left style="medium"/>
      <right style="thin"/>
      <top style="medium"/>
      <bottom style="medium"/>
    </border>
    <border>
      <left/>
      <right style="thin"/>
      <top style="medium"/>
      <bottom/>
    </border>
    <border>
      <left style="thin"/>
      <right style="thin"/>
      <top/>
      <bottom style="thin"/>
    </border>
    <border>
      <left/>
      <right style="thin"/>
      <top style="thin"/>
      <bottom/>
    </border>
    <border>
      <left style="medium"/>
      <right style="medium"/>
      <top style="medium"/>
      <bottom/>
    </border>
    <border>
      <left style="medium"/>
      <right style="medium"/>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34" fillId="0" borderId="0">
      <alignment/>
      <protection/>
    </xf>
    <xf numFmtId="0" fontId="3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7">
    <xf numFmtId="0" fontId="0" fillId="0" borderId="0" xfId="0" applyAlignment="1">
      <alignment/>
    </xf>
    <xf numFmtId="0" fontId="0" fillId="0" borderId="10" xfId="0" applyFont="1" applyBorder="1" applyAlignment="1">
      <alignment horizontal="left" vertical="center" wrapText="1"/>
    </xf>
    <xf numFmtId="0" fontId="2" fillId="33" borderId="10" xfId="0" applyFont="1" applyFill="1" applyBorder="1" applyAlignment="1">
      <alignment horizontal="center" wrapText="1"/>
    </xf>
    <xf numFmtId="0" fontId="0" fillId="0" borderId="10" xfId="0" applyFont="1" applyBorder="1" applyAlignment="1">
      <alignment/>
    </xf>
    <xf numFmtId="0" fontId="0" fillId="0" borderId="10" xfId="0" applyFont="1" applyBorder="1" applyAlignment="1">
      <alignment horizontal="right"/>
    </xf>
    <xf numFmtId="0" fontId="2" fillId="33" borderId="11" xfId="0" applyFont="1" applyFill="1" applyBorder="1" applyAlignment="1">
      <alignment horizontal="center" wrapText="1"/>
    </xf>
    <xf numFmtId="0" fontId="4" fillId="0" borderId="12" xfId="61" applyFont="1" applyFill="1" applyBorder="1" applyAlignment="1">
      <alignment horizontal="center" vertical="center" wrapText="1"/>
      <protection/>
    </xf>
    <xf numFmtId="0" fontId="5" fillId="0" borderId="10" xfId="0" applyFont="1" applyFill="1" applyBorder="1" applyAlignment="1">
      <alignment wrapText="1"/>
    </xf>
    <xf numFmtId="3" fontId="3" fillId="0" borderId="10" xfId="0" applyNumberFormat="1" applyFont="1" applyBorder="1" applyAlignment="1">
      <alignment horizontal="left" vertical="center" wrapText="1"/>
    </xf>
    <xf numFmtId="3" fontId="3" fillId="0" borderId="10" xfId="0" applyNumberFormat="1" applyFont="1" applyBorder="1" applyAlignment="1">
      <alignment horizontal="center" wrapText="1"/>
    </xf>
    <xf numFmtId="167" fontId="3" fillId="0" borderId="10" xfId="46" applyNumberFormat="1" applyFont="1" applyBorder="1" applyAlignment="1">
      <alignment horizontal="right" wrapText="1"/>
    </xf>
    <xf numFmtId="3" fontId="3" fillId="0" borderId="10" xfId="0" applyNumberFormat="1" applyFont="1" applyBorder="1" applyAlignment="1">
      <alignment horizontal="center"/>
    </xf>
    <xf numFmtId="167" fontId="3" fillId="0" borderId="10" xfId="46" applyNumberFormat="1" applyFont="1" applyBorder="1" applyAlignment="1">
      <alignment/>
    </xf>
    <xf numFmtId="167" fontId="3" fillId="0" borderId="10" xfId="46" applyNumberFormat="1" applyFont="1" applyBorder="1" applyAlignment="1">
      <alignment horizontal="right"/>
    </xf>
    <xf numFmtId="0" fontId="3" fillId="0" borderId="10" xfId="0" applyFont="1" applyBorder="1" applyAlignment="1">
      <alignment horizontal="left" vertical="center" wrapText="1"/>
    </xf>
    <xf numFmtId="0" fontId="3" fillId="0" borderId="10" xfId="0" applyFont="1" applyBorder="1" applyAlignment="1">
      <alignment horizontal="center" wrapText="1"/>
    </xf>
    <xf numFmtId="167" fontId="3" fillId="0" borderId="10" xfId="0" applyNumberFormat="1" applyFont="1" applyBorder="1" applyAlignment="1">
      <alignment horizontal="right" wrapText="1"/>
    </xf>
    <xf numFmtId="0" fontId="3" fillId="0" borderId="10" xfId="0" applyFont="1" applyBorder="1" applyAlignment="1">
      <alignment vertical="center" wrapText="1"/>
    </xf>
    <xf numFmtId="0" fontId="3" fillId="0" borderId="10" xfId="56" applyFont="1" applyBorder="1" applyAlignment="1">
      <alignment horizontal="left" vertical="center" wrapText="1"/>
    </xf>
    <xf numFmtId="37" fontId="3" fillId="0" borderId="10" xfId="0" applyNumberFormat="1" applyFont="1" applyBorder="1" applyAlignment="1">
      <alignment horizontal="left" vertical="center" wrapText="1"/>
    </xf>
    <xf numFmtId="37" fontId="3" fillId="0" borderId="10" xfId="0" applyNumberFormat="1" applyFont="1" applyBorder="1" applyAlignment="1">
      <alignment horizontal="center"/>
    </xf>
    <xf numFmtId="167" fontId="3" fillId="0" borderId="10" xfId="0" applyNumberFormat="1" applyFont="1" applyBorder="1" applyAlignment="1">
      <alignment horizontal="right"/>
    </xf>
    <xf numFmtId="165" fontId="3" fillId="0" borderId="10" xfId="66" applyNumberFormat="1" applyFont="1" applyBorder="1" applyAlignment="1">
      <alignment/>
    </xf>
    <xf numFmtId="0" fontId="3" fillId="0" borderId="11" xfId="0" applyFont="1" applyBorder="1" applyAlignment="1">
      <alignment/>
    </xf>
    <xf numFmtId="0" fontId="3" fillId="0" borderId="10" xfId="0" applyFont="1" applyBorder="1" applyAlignment="1">
      <alignment/>
    </xf>
    <xf numFmtId="0" fontId="3" fillId="0" borderId="10" xfId="0" applyFont="1" applyFill="1" applyBorder="1" applyAlignment="1">
      <alignment horizontal="left" vertical="center" wrapText="1"/>
    </xf>
    <xf numFmtId="3" fontId="3" fillId="0" borderId="10" xfId="0" applyNumberFormat="1" applyFont="1" applyBorder="1" applyAlignment="1">
      <alignment horizontal="left" wrapText="1"/>
    </xf>
    <xf numFmtId="0" fontId="5" fillId="0" borderId="11"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wrapText="1"/>
    </xf>
    <xf numFmtId="167" fontId="5" fillId="0" borderId="10" xfId="46" applyNumberFormat="1" applyFont="1" applyFill="1" applyBorder="1" applyAlignment="1">
      <alignment horizontal="center" wrapText="1"/>
    </xf>
    <xf numFmtId="167" fontId="5" fillId="0" borderId="10" xfId="0" applyNumberFormat="1" applyFont="1" applyFill="1" applyBorder="1" applyAlignment="1">
      <alignment horizontal="center" wrapText="1"/>
    </xf>
    <xf numFmtId="164" fontId="5" fillId="0" borderId="10" xfId="0" applyNumberFormat="1" applyFont="1" applyFill="1" applyBorder="1" applyAlignment="1">
      <alignment horizontal="center" wrapText="1"/>
    </xf>
    <xf numFmtId="0" fontId="5" fillId="0" borderId="13" xfId="0" applyFont="1" applyFill="1" applyBorder="1" applyAlignment="1">
      <alignment horizontal="center" wrapText="1"/>
    </xf>
    <xf numFmtId="0" fontId="6" fillId="0" borderId="10" xfId="0" applyFont="1" applyFill="1" applyBorder="1" applyAlignment="1">
      <alignment wrapText="1"/>
    </xf>
    <xf numFmtId="3" fontId="7" fillId="0" borderId="10" xfId="0" applyNumberFormat="1" applyFont="1" applyBorder="1" applyAlignment="1">
      <alignment horizontal="left" vertical="center" wrapText="1"/>
    </xf>
    <xf numFmtId="3" fontId="7" fillId="0" borderId="10" xfId="0" applyNumberFormat="1" applyFont="1" applyBorder="1" applyAlignment="1">
      <alignment horizontal="center" wrapText="1"/>
    </xf>
    <xf numFmtId="167" fontId="7" fillId="0" borderId="10" xfId="46" applyNumberFormat="1" applyFont="1" applyBorder="1" applyAlignment="1">
      <alignment horizontal="right" wrapText="1"/>
    </xf>
    <xf numFmtId="3" fontId="7" fillId="0" borderId="10" xfId="0" applyNumberFormat="1" applyFont="1" applyBorder="1" applyAlignment="1">
      <alignment horizontal="center"/>
    </xf>
    <xf numFmtId="167" fontId="7" fillId="0" borderId="10" xfId="46" applyNumberFormat="1" applyFont="1" applyBorder="1" applyAlignment="1">
      <alignment/>
    </xf>
    <xf numFmtId="167" fontId="7" fillId="0" borderId="10" xfId="46" applyNumberFormat="1" applyFont="1" applyBorder="1" applyAlignment="1">
      <alignment horizontal="right"/>
    </xf>
    <xf numFmtId="165" fontId="7" fillId="0" borderId="10" xfId="66" applyNumberFormat="1" applyFont="1" applyBorder="1" applyAlignment="1">
      <alignment/>
    </xf>
    <xf numFmtId="0" fontId="7" fillId="0" borderId="10" xfId="0" applyFont="1" applyBorder="1" applyAlignment="1">
      <alignment/>
    </xf>
    <xf numFmtId="0" fontId="7" fillId="0" borderId="10" xfId="0" applyFont="1" applyBorder="1" applyAlignment="1">
      <alignment horizontal="left" vertical="center" wrapText="1"/>
    </xf>
    <xf numFmtId="0" fontId="7" fillId="0" borderId="10" xfId="0" applyFont="1" applyBorder="1" applyAlignment="1">
      <alignment horizontal="center" wrapText="1"/>
    </xf>
    <xf numFmtId="167" fontId="7" fillId="0" borderId="10" xfId="0" applyNumberFormat="1" applyFont="1" applyBorder="1" applyAlignment="1">
      <alignment horizontal="right" wrapText="1"/>
    </xf>
    <xf numFmtId="0" fontId="7" fillId="0" borderId="10" xfId="0" applyFont="1" applyBorder="1" applyAlignment="1">
      <alignment vertical="center" wrapText="1"/>
    </xf>
    <xf numFmtId="3" fontId="7" fillId="0" borderId="10" xfId="0" applyNumberFormat="1" applyFont="1" applyFill="1" applyBorder="1" applyAlignment="1">
      <alignment horizontal="center" wrapText="1"/>
    </xf>
    <xf numFmtId="167" fontId="7" fillId="0" borderId="10" xfId="46" applyNumberFormat="1" applyFont="1" applyFill="1" applyBorder="1" applyAlignment="1">
      <alignment horizontal="right" wrapText="1"/>
    </xf>
    <xf numFmtId="37" fontId="7" fillId="0" borderId="10" xfId="0" applyNumberFormat="1" applyFont="1" applyBorder="1" applyAlignment="1">
      <alignment horizontal="left" vertical="center" wrapText="1"/>
    </xf>
    <xf numFmtId="37" fontId="7" fillId="0" borderId="10" xfId="0" applyNumberFormat="1" applyFont="1" applyBorder="1" applyAlignment="1">
      <alignment horizontal="center"/>
    </xf>
    <xf numFmtId="167" fontId="7" fillId="0" borderId="10" xfId="0" applyNumberFormat="1" applyFont="1" applyBorder="1" applyAlignment="1">
      <alignment horizontal="right"/>
    </xf>
    <xf numFmtId="167" fontId="7" fillId="0" borderId="10" xfId="46" applyNumberFormat="1" applyFont="1" applyFill="1" applyBorder="1" applyAlignment="1">
      <alignment horizontal="right"/>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7" fillId="0" borderId="14" xfId="0" applyFont="1" applyBorder="1" applyAlignment="1">
      <alignment/>
    </xf>
    <xf numFmtId="0" fontId="7" fillId="0" borderId="0" xfId="0" applyFont="1" applyBorder="1" applyAlignment="1">
      <alignment horizontal="left" vertical="center" wrapText="1"/>
    </xf>
    <xf numFmtId="0" fontId="7" fillId="0" borderId="0" xfId="0" applyFont="1" applyBorder="1" applyAlignment="1">
      <alignment/>
    </xf>
    <xf numFmtId="0" fontId="7" fillId="0" borderId="15" xfId="0" applyFont="1" applyBorder="1" applyAlignment="1">
      <alignment/>
    </xf>
    <xf numFmtId="164" fontId="7" fillId="0" borderId="0" xfId="0" applyNumberFormat="1" applyFont="1" applyBorder="1" applyAlignment="1">
      <alignment horizontal="right" vertical="center"/>
    </xf>
    <xf numFmtId="167" fontId="7" fillId="0" borderId="0" xfId="0" applyNumberFormat="1" applyFont="1" applyBorder="1" applyAlignment="1">
      <alignment horizontal="left" vertical="center" wrapText="1"/>
    </xf>
    <xf numFmtId="37" fontId="7" fillId="0" borderId="0" xfId="0" applyNumberFormat="1" applyFont="1" applyBorder="1" applyAlignment="1">
      <alignment horizontal="center" vertical="center"/>
    </xf>
    <xf numFmtId="0" fontId="7" fillId="0" borderId="10" xfId="0" applyFont="1" applyFill="1" applyBorder="1" applyAlignment="1">
      <alignment wrapText="1"/>
    </xf>
    <xf numFmtId="37" fontId="7" fillId="0" borderId="10" xfId="0" applyNumberFormat="1" applyFont="1" applyBorder="1" applyAlignment="1">
      <alignment horizontal="center" vertical="center"/>
    </xf>
    <xf numFmtId="164" fontId="7" fillId="0" borderId="10" xfId="0" applyNumberFormat="1" applyFont="1" applyBorder="1" applyAlignment="1">
      <alignment horizontal="right" vertical="center"/>
    </xf>
    <xf numFmtId="167" fontId="7" fillId="0" borderId="10" xfId="0" applyNumberFormat="1" applyFont="1" applyBorder="1" applyAlignment="1">
      <alignment horizontal="left" vertical="center" wrapText="1"/>
    </xf>
    <xf numFmtId="167" fontId="7" fillId="0" borderId="10" xfId="46" applyNumberFormat="1" applyFont="1" applyBorder="1" applyAlignment="1">
      <alignment horizontal="right" vertical="center" wrapText="1"/>
    </xf>
    <xf numFmtId="167" fontId="7" fillId="0" borderId="10" xfId="0" applyNumberFormat="1" applyFont="1" applyBorder="1" applyAlignment="1">
      <alignment horizontal="right" vertical="center"/>
    </xf>
    <xf numFmtId="0" fontId="6" fillId="33" borderId="10" xfId="0" applyFont="1" applyFill="1" applyBorder="1" applyAlignment="1">
      <alignment horizontal="center" vertical="center" wrapText="1"/>
    </xf>
    <xf numFmtId="0" fontId="6" fillId="16" borderId="10" xfId="0" applyFont="1" applyFill="1" applyBorder="1" applyAlignment="1">
      <alignment horizontal="center" vertical="center" wrapText="1"/>
    </xf>
    <xf numFmtId="167" fontId="6" fillId="16" borderId="10" xfId="46" applyNumberFormat="1" applyFont="1" applyFill="1" applyBorder="1" applyAlignment="1">
      <alignment horizontal="center" vertical="center" wrapText="1"/>
    </xf>
    <xf numFmtId="167" fontId="6" fillId="16" borderId="10" xfId="0" applyNumberFormat="1" applyFont="1" applyFill="1" applyBorder="1" applyAlignment="1">
      <alignment horizontal="center" vertical="center" wrapText="1"/>
    </xf>
    <xf numFmtId="164" fontId="6" fillId="16" borderId="10" xfId="0" applyNumberFormat="1" applyFont="1" applyFill="1" applyBorder="1" applyAlignment="1">
      <alignment horizontal="center" vertical="center" wrapText="1"/>
    </xf>
    <xf numFmtId="0" fontId="7" fillId="0" borderId="0" xfId="0" applyFont="1" applyFill="1" applyBorder="1" applyAlignment="1">
      <alignment wrapText="1"/>
    </xf>
    <xf numFmtId="167" fontId="7" fillId="0" borderId="0" xfId="46" applyNumberFormat="1" applyFont="1" applyBorder="1" applyAlignment="1">
      <alignment horizontal="right" vertical="center" wrapText="1"/>
    </xf>
    <xf numFmtId="167" fontId="7" fillId="0" borderId="0" xfId="0" applyNumberFormat="1" applyFont="1" applyBorder="1" applyAlignment="1">
      <alignment horizontal="right" vertical="center"/>
    </xf>
    <xf numFmtId="0" fontId="7" fillId="0" borderId="16" xfId="0" applyFont="1" applyBorder="1" applyAlignment="1">
      <alignment/>
    </xf>
    <xf numFmtId="0" fontId="7" fillId="0" borderId="17" xfId="0" applyFont="1" applyFill="1" applyBorder="1" applyAlignment="1">
      <alignment horizontal="left" wrapText="1"/>
    </xf>
    <xf numFmtId="0" fontId="7" fillId="0" borderId="17" xfId="0" applyFont="1" applyBorder="1" applyAlignment="1">
      <alignment/>
    </xf>
    <xf numFmtId="0" fontId="6" fillId="0" borderId="17" xfId="0" applyFont="1" applyBorder="1" applyAlignment="1">
      <alignment wrapText="1"/>
    </xf>
    <xf numFmtId="0" fontId="6" fillId="0" borderId="0" xfId="0" applyFont="1" applyBorder="1" applyAlignment="1">
      <alignment wrapText="1"/>
    </xf>
    <xf numFmtId="0" fontId="7" fillId="0" borderId="11" xfId="0" applyFont="1" applyBorder="1" applyAlignment="1">
      <alignment/>
    </xf>
    <xf numFmtId="0" fontId="7" fillId="0" borderId="0" xfId="0" applyFont="1" applyFill="1" applyBorder="1" applyAlignment="1">
      <alignment horizontal="left" vertical="center" wrapText="1"/>
    </xf>
    <xf numFmtId="0" fontId="7" fillId="0" borderId="18" xfId="0" applyFont="1" applyFill="1" applyBorder="1" applyAlignment="1">
      <alignment horizontal="left" wrapText="1"/>
    </xf>
    <xf numFmtId="0" fontId="6" fillId="0" borderId="0" xfId="0" applyFont="1" applyFill="1" applyBorder="1" applyAlignment="1">
      <alignment vertical="top" wrapText="1"/>
    </xf>
    <xf numFmtId="0" fontId="7" fillId="0" borderId="0" xfId="0" applyFont="1" applyFill="1" applyBorder="1" applyAlignment="1">
      <alignment vertical="top" wrapText="1"/>
    </xf>
    <xf numFmtId="3" fontId="6" fillId="4" borderId="19" xfId="0" applyNumberFormat="1" applyFont="1" applyFill="1" applyBorder="1" applyAlignment="1">
      <alignment horizontal="right" wrapText="1"/>
    </xf>
    <xf numFmtId="167" fontId="6" fillId="4" borderId="19" xfId="46" applyNumberFormat="1" applyFont="1" applyFill="1" applyBorder="1" applyAlignment="1">
      <alignment horizontal="right" wrapText="1"/>
    </xf>
    <xf numFmtId="167" fontId="6" fillId="4" borderId="19" xfId="0" applyNumberFormat="1" applyFont="1" applyFill="1" applyBorder="1" applyAlignment="1">
      <alignment horizontal="right" wrapText="1"/>
    </xf>
    <xf numFmtId="166" fontId="6" fillId="4" borderId="19" xfId="46" applyNumberFormat="1" applyFont="1" applyFill="1" applyBorder="1" applyAlignment="1">
      <alignment horizontal="right"/>
    </xf>
    <xf numFmtId="165" fontId="6" fillId="4" borderId="19" xfId="66" applyNumberFormat="1" applyFont="1" applyFill="1" applyBorder="1" applyAlignment="1">
      <alignment horizontal="right"/>
    </xf>
    <xf numFmtId="0" fontId="6" fillId="4" borderId="20" xfId="0" applyFont="1" applyFill="1" applyBorder="1" applyAlignment="1">
      <alignment horizontal="left" wrapText="1"/>
    </xf>
    <xf numFmtId="0" fontId="6" fillId="4" borderId="21" xfId="0" applyFont="1" applyFill="1" applyBorder="1" applyAlignment="1">
      <alignment horizontal="left" wrapText="1"/>
    </xf>
    <xf numFmtId="0" fontId="7" fillId="4" borderId="22" xfId="0" applyFont="1" applyFill="1" applyBorder="1" applyAlignment="1">
      <alignment/>
    </xf>
    <xf numFmtId="0" fontId="7" fillId="0" borderId="23" xfId="0" applyFont="1" applyBorder="1" applyAlignment="1">
      <alignment/>
    </xf>
    <xf numFmtId="0" fontId="2" fillId="16" borderId="24" xfId="0" applyFont="1" applyFill="1" applyBorder="1" applyAlignment="1">
      <alignment horizontal="center" vertical="center" wrapText="1"/>
    </xf>
    <xf numFmtId="0" fontId="2" fillId="16" borderId="25" xfId="0" applyFont="1" applyFill="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50"/>
  <sheetViews>
    <sheetView tabSelected="1" view="pageLayout" workbookViewId="0" topLeftCell="A136">
      <selection activeCell="B144" sqref="B144"/>
    </sheetView>
  </sheetViews>
  <sheetFormatPr defaultColWidth="9.140625" defaultRowHeight="49.5" customHeight="1"/>
  <cols>
    <col min="1" max="1" width="51.140625" style="62" customWidth="1"/>
    <col min="2" max="2" width="22.7109375" style="43" customWidth="1"/>
    <col min="3" max="3" width="14.421875" style="43" customWidth="1"/>
    <col min="4" max="4" width="15.140625" style="66" customWidth="1"/>
    <col min="5" max="5" width="17.00390625" style="43" customWidth="1"/>
    <col min="6" max="6" width="14.8515625" style="65" customWidth="1"/>
    <col min="7" max="7" width="16.00390625" style="63" customWidth="1"/>
    <col min="8" max="8" width="20.7109375" style="67" customWidth="1"/>
    <col min="9" max="9" width="18.00390625" style="43" customWidth="1"/>
    <col min="10" max="10" width="18.421875" style="65" bestFit="1" customWidth="1"/>
    <col min="11" max="11" width="21.28125" style="64" customWidth="1"/>
    <col min="12" max="12" width="17.57421875" style="64" customWidth="1"/>
    <col min="13" max="13" width="18.7109375" style="64" customWidth="1"/>
    <col min="14" max="16384" width="9.140625" style="42" customWidth="1"/>
  </cols>
  <sheetData>
    <row r="1" spans="1:13" s="68" customFormat="1" ht="107.25" customHeight="1">
      <c r="A1" s="69" t="s">
        <v>84</v>
      </c>
      <c r="B1" s="69" t="s">
        <v>263</v>
      </c>
      <c r="C1" s="69" t="s">
        <v>264</v>
      </c>
      <c r="D1" s="70" t="s">
        <v>265</v>
      </c>
      <c r="E1" s="69" t="s">
        <v>266</v>
      </c>
      <c r="F1" s="71" t="s">
        <v>267</v>
      </c>
      <c r="G1" s="69" t="s">
        <v>268</v>
      </c>
      <c r="H1" s="71" t="s">
        <v>252</v>
      </c>
      <c r="I1" s="69" t="s">
        <v>269</v>
      </c>
      <c r="J1" s="71" t="s">
        <v>270</v>
      </c>
      <c r="K1" s="72" t="s">
        <v>260</v>
      </c>
      <c r="L1" s="72" t="s">
        <v>261</v>
      </c>
      <c r="M1" s="72" t="s">
        <v>262</v>
      </c>
    </row>
    <row r="2" spans="1:13" ht="31.5" customHeight="1">
      <c r="A2" s="34" t="s">
        <v>93</v>
      </c>
      <c r="B2" s="35" t="s">
        <v>134</v>
      </c>
      <c r="C2" s="36">
        <v>0</v>
      </c>
      <c r="D2" s="37">
        <v>0</v>
      </c>
      <c r="E2" s="36">
        <v>4</v>
      </c>
      <c r="F2" s="37">
        <v>2600.34</v>
      </c>
      <c r="G2" s="38">
        <f aca="true" t="shared" si="0" ref="G2:G33">C2+E2</f>
        <v>4</v>
      </c>
      <c r="H2" s="39">
        <f aca="true" t="shared" si="1" ref="H2:H33">D2+F2</f>
        <v>2600.34</v>
      </c>
      <c r="I2" s="36">
        <v>0</v>
      </c>
      <c r="J2" s="37">
        <v>0</v>
      </c>
      <c r="K2" s="40">
        <v>35718540</v>
      </c>
      <c r="L2" s="41">
        <f aca="true" t="shared" si="2" ref="L2:L33">IF(K2=0,0,H2/K2)</f>
        <v>7.280084796299066E-05</v>
      </c>
      <c r="M2" s="41">
        <f aca="true" t="shared" si="3" ref="M2:M33">IF(K2=0,0,J2/K2)</f>
        <v>0</v>
      </c>
    </row>
    <row r="3" spans="1:13" ht="31.5" customHeight="1">
      <c r="A3" s="34" t="s">
        <v>94</v>
      </c>
      <c r="B3" s="43" t="s">
        <v>247</v>
      </c>
      <c r="C3" s="44">
        <v>0</v>
      </c>
      <c r="D3" s="37">
        <v>0</v>
      </c>
      <c r="E3" s="44">
        <v>0</v>
      </c>
      <c r="F3" s="45">
        <v>0</v>
      </c>
      <c r="G3" s="38">
        <f t="shared" si="0"/>
        <v>0</v>
      </c>
      <c r="H3" s="39">
        <f t="shared" si="1"/>
        <v>0</v>
      </c>
      <c r="I3" s="36">
        <v>0</v>
      </c>
      <c r="J3" s="37">
        <v>0</v>
      </c>
      <c r="K3" s="40">
        <v>781899</v>
      </c>
      <c r="L3" s="41">
        <f t="shared" si="2"/>
        <v>0</v>
      </c>
      <c r="M3" s="41">
        <f t="shared" si="3"/>
        <v>0</v>
      </c>
    </row>
    <row r="4" spans="1:13" ht="31.5" customHeight="1">
      <c r="A4" s="34" t="s">
        <v>140</v>
      </c>
      <c r="B4" s="43" t="s">
        <v>141</v>
      </c>
      <c r="C4" s="44">
        <v>0</v>
      </c>
      <c r="D4" s="37">
        <v>0</v>
      </c>
      <c r="E4" s="44">
        <v>0</v>
      </c>
      <c r="F4" s="45">
        <v>0</v>
      </c>
      <c r="G4" s="38">
        <f t="shared" si="0"/>
        <v>0</v>
      </c>
      <c r="H4" s="39">
        <f t="shared" si="1"/>
        <v>0</v>
      </c>
      <c r="I4" s="36">
        <v>0</v>
      </c>
      <c r="J4" s="37">
        <v>0</v>
      </c>
      <c r="K4" s="40">
        <v>0</v>
      </c>
      <c r="L4" s="41">
        <f t="shared" si="2"/>
        <v>0</v>
      </c>
      <c r="M4" s="41">
        <f t="shared" si="3"/>
        <v>0</v>
      </c>
    </row>
    <row r="5" spans="1:13" ht="31.5" customHeight="1">
      <c r="A5" s="34" t="s">
        <v>120</v>
      </c>
      <c r="B5" s="43" t="s">
        <v>248</v>
      </c>
      <c r="C5" s="44">
        <v>0</v>
      </c>
      <c r="D5" s="37">
        <v>0</v>
      </c>
      <c r="E5" s="44">
        <v>0</v>
      </c>
      <c r="F5" s="45">
        <v>0</v>
      </c>
      <c r="G5" s="38">
        <f t="shared" si="0"/>
        <v>0</v>
      </c>
      <c r="H5" s="39">
        <f t="shared" si="1"/>
        <v>0</v>
      </c>
      <c r="I5" s="36">
        <v>0</v>
      </c>
      <c r="J5" s="37">
        <v>0</v>
      </c>
      <c r="K5" s="40">
        <v>0</v>
      </c>
      <c r="L5" s="41">
        <f t="shared" si="2"/>
        <v>0</v>
      </c>
      <c r="M5" s="41">
        <f t="shared" si="3"/>
        <v>0</v>
      </c>
    </row>
    <row r="6" spans="1:13" ht="31.5" customHeight="1">
      <c r="A6" s="34" t="s">
        <v>95</v>
      </c>
      <c r="B6" s="46" t="s">
        <v>231</v>
      </c>
      <c r="C6" s="36">
        <v>0</v>
      </c>
      <c r="D6" s="37">
        <v>0</v>
      </c>
      <c r="E6" s="36">
        <v>0</v>
      </c>
      <c r="F6" s="37">
        <v>0</v>
      </c>
      <c r="G6" s="38">
        <f t="shared" si="0"/>
        <v>0</v>
      </c>
      <c r="H6" s="39">
        <f t="shared" si="1"/>
        <v>0</v>
      </c>
      <c r="I6" s="36">
        <v>0</v>
      </c>
      <c r="J6" s="37">
        <v>0</v>
      </c>
      <c r="K6" s="40">
        <v>0</v>
      </c>
      <c r="L6" s="41">
        <f t="shared" si="2"/>
        <v>0</v>
      </c>
      <c r="M6" s="41">
        <f t="shared" si="3"/>
        <v>0</v>
      </c>
    </row>
    <row r="7" spans="1:13" ht="31.5" customHeight="1">
      <c r="A7" s="34" t="s">
        <v>0</v>
      </c>
      <c r="B7" s="43" t="s">
        <v>157</v>
      </c>
      <c r="C7" s="36">
        <v>0</v>
      </c>
      <c r="D7" s="37">
        <v>0</v>
      </c>
      <c r="E7" s="36">
        <v>0</v>
      </c>
      <c r="F7" s="37">
        <v>0</v>
      </c>
      <c r="G7" s="38">
        <f t="shared" si="0"/>
        <v>0</v>
      </c>
      <c r="H7" s="39">
        <f t="shared" si="1"/>
        <v>0</v>
      </c>
      <c r="I7" s="36">
        <v>0</v>
      </c>
      <c r="J7" s="37">
        <v>0</v>
      </c>
      <c r="K7" s="40">
        <v>695283</v>
      </c>
      <c r="L7" s="41">
        <f t="shared" si="2"/>
        <v>0</v>
      </c>
      <c r="M7" s="41">
        <f t="shared" si="3"/>
        <v>0</v>
      </c>
    </row>
    <row r="8" spans="1:13" ht="31.5" customHeight="1">
      <c r="A8" s="34" t="s">
        <v>1</v>
      </c>
      <c r="B8" s="43" t="s">
        <v>218</v>
      </c>
      <c r="C8" s="36">
        <v>0</v>
      </c>
      <c r="D8" s="37">
        <v>0</v>
      </c>
      <c r="E8" s="36">
        <v>0</v>
      </c>
      <c r="F8" s="37">
        <v>0</v>
      </c>
      <c r="G8" s="38">
        <f t="shared" si="0"/>
        <v>0</v>
      </c>
      <c r="H8" s="39">
        <f t="shared" si="1"/>
        <v>0</v>
      </c>
      <c r="I8" s="36">
        <v>0</v>
      </c>
      <c r="J8" s="37">
        <v>0</v>
      </c>
      <c r="K8" s="40">
        <v>0</v>
      </c>
      <c r="L8" s="41">
        <f t="shared" si="2"/>
        <v>0</v>
      </c>
      <c r="M8" s="41">
        <f t="shared" si="3"/>
        <v>0</v>
      </c>
    </row>
    <row r="9" spans="1:13" ht="31.5" customHeight="1">
      <c r="A9" s="34" t="s">
        <v>2</v>
      </c>
      <c r="B9" s="43" t="s">
        <v>218</v>
      </c>
      <c r="C9" s="36">
        <v>0</v>
      </c>
      <c r="D9" s="37">
        <v>0</v>
      </c>
      <c r="E9" s="36">
        <v>0</v>
      </c>
      <c r="F9" s="37">
        <v>0</v>
      </c>
      <c r="G9" s="38">
        <f t="shared" si="0"/>
        <v>0</v>
      </c>
      <c r="H9" s="39">
        <f t="shared" si="1"/>
        <v>0</v>
      </c>
      <c r="I9" s="36">
        <v>0</v>
      </c>
      <c r="J9" s="37">
        <v>0</v>
      </c>
      <c r="K9" s="40">
        <v>0</v>
      </c>
      <c r="L9" s="41">
        <f t="shared" si="2"/>
        <v>0</v>
      </c>
      <c r="M9" s="41">
        <f t="shared" si="3"/>
        <v>0</v>
      </c>
    </row>
    <row r="10" spans="1:13" ht="31.5" customHeight="1">
      <c r="A10" s="34" t="s">
        <v>3</v>
      </c>
      <c r="B10" s="35" t="s">
        <v>148</v>
      </c>
      <c r="C10" s="36">
        <v>2</v>
      </c>
      <c r="D10" s="37">
        <v>42.63</v>
      </c>
      <c r="E10" s="36">
        <v>0</v>
      </c>
      <c r="F10" s="37">
        <v>0</v>
      </c>
      <c r="G10" s="38">
        <f t="shared" si="0"/>
        <v>2</v>
      </c>
      <c r="H10" s="39">
        <f t="shared" si="1"/>
        <v>42.63</v>
      </c>
      <c r="I10" s="36">
        <v>0</v>
      </c>
      <c r="J10" s="37">
        <v>0</v>
      </c>
      <c r="K10" s="40">
        <v>1916</v>
      </c>
      <c r="L10" s="41">
        <f t="shared" si="2"/>
        <v>0.022249478079331943</v>
      </c>
      <c r="M10" s="41">
        <f t="shared" si="3"/>
        <v>0</v>
      </c>
    </row>
    <row r="11" spans="1:13" ht="31.5" customHeight="1">
      <c r="A11" s="34" t="s">
        <v>4</v>
      </c>
      <c r="B11" s="35" t="s">
        <v>171</v>
      </c>
      <c r="C11" s="36">
        <v>29</v>
      </c>
      <c r="D11" s="37">
        <v>3053.34</v>
      </c>
      <c r="E11" s="36">
        <v>0</v>
      </c>
      <c r="F11" s="37">
        <v>0</v>
      </c>
      <c r="G11" s="38">
        <f t="shared" si="0"/>
        <v>29</v>
      </c>
      <c r="H11" s="39">
        <f t="shared" si="1"/>
        <v>3053.34</v>
      </c>
      <c r="I11" s="36">
        <v>0</v>
      </c>
      <c r="J11" s="37">
        <v>0</v>
      </c>
      <c r="K11" s="40">
        <v>501777355</v>
      </c>
      <c r="L11" s="41">
        <f t="shared" si="2"/>
        <v>6.085049413997569E-06</v>
      </c>
      <c r="M11" s="41">
        <f t="shared" si="3"/>
        <v>0</v>
      </c>
    </row>
    <row r="12" spans="1:13" ht="31.5" customHeight="1">
      <c r="A12" s="34" t="s">
        <v>6</v>
      </c>
      <c r="B12" s="43" t="s">
        <v>157</v>
      </c>
      <c r="C12" s="47">
        <v>1</v>
      </c>
      <c r="D12" s="48">
        <v>16.65</v>
      </c>
      <c r="E12" s="36">
        <v>0</v>
      </c>
      <c r="F12" s="37">
        <v>0</v>
      </c>
      <c r="G12" s="38">
        <f t="shared" si="0"/>
        <v>1</v>
      </c>
      <c r="H12" s="39">
        <f t="shared" si="1"/>
        <v>16.65</v>
      </c>
      <c r="I12" s="36">
        <v>0</v>
      </c>
      <c r="J12" s="37">
        <v>0</v>
      </c>
      <c r="K12" s="40">
        <v>440478</v>
      </c>
      <c r="L12" s="41">
        <f t="shared" si="2"/>
        <v>3.779984471415144E-05</v>
      </c>
      <c r="M12" s="41">
        <f t="shared" si="3"/>
        <v>0</v>
      </c>
    </row>
    <row r="13" spans="1:13" ht="31.5" customHeight="1">
      <c r="A13" s="34" t="s">
        <v>135</v>
      </c>
      <c r="B13" s="46" t="s">
        <v>118</v>
      </c>
      <c r="C13" s="36">
        <v>0</v>
      </c>
      <c r="D13" s="37">
        <v>0</v>
      </c>
      <c r="E13" s="36">
        <v>0</v>
      </c>
      <c r="F13" s="37">
        <v>0</v>
      </c>
      <c r="G13" s="38">
        <f t="shared" si="0"/>
        <v>0</v>
      </c>
      <c r="H13" s="39">
        <f t="shared" si="1"/>
        <v>0</v>
      </c>
      <c r="I13" s="36">
        <v>0</v>
      </c>
      <c r="J13" s="37">
        <v>0</v>
      </c>
      <c r="K13" s="40">
        <v>1909489</v>
      </c>
      <c r="L13" s="41">
        <f t="shared" si="2"/>
        <v>0</v>
      </c>
      <c r="M13" s="41">
        <f t="shared" si="3"/>
        <v>0</v>
      </c>
    </row>
    <row r="14" spans="1:13" ht="31.5" customHeight="1">
      <c r="A14" s="34" t="s">
        <v>232</v>
      </c>
      <c r="B14" s="49" t="s">
        <v>152</v>
      </c>
      <c r="C14" s="50">
        <v>0</v>
      </c>
      <c r="D14" s="37">
        <v>0</v>
      </c>
      <c r="E14" s="50">
        <v>1</v>
      </c>
      <c r="F14" s="51">
        <v>10</v>
      </c>
      <c r="G14" s="38">
        <f t="shared" si="0"/>
        <v>1</v>
      </c>
      <c r="H14" s="39">
        <f t="shared" si="1"/>
        <v>10</v>
      </c>
      <c r="I14" s="36">
        <v>0</v>
      </c>
      <c r="J14" s="37">
        <v>0</v>
      </c>
      <c r="K14" s="37">
        <v>19222875</v>
      </c>
      <c r="L14" s="41">
        <f t="shared" si="2"/>
        <v>5.20213547661315E-07</v>
      </c>
      <c r="M14" s="41">
        <f t="shared" si="3"/>
        <v>0</v>
      </c>
    </row>
    <row r="15" spans="1:13" ht="31.5" customHeight="1">
      <c r="A15" s="34" t="s">
        <v>60</v>
      </c>
      <c r="B15" s="43" t="s">
        <v>110</v>
      </c>
      <c r="C15" s="36">
        <v>0</v>
      </c>
      <c r="D15" s="37">
        <v>0</v>
      </c>
      <c r="E15" s="36">
        <v>0</v>
      </c>
      <c r="F15" s="37">
        <v>0</v>
      </c>
      <c r="G15" s="38">
        <f t="shared" si="0"/>
        <v>0</v>
      </c>
      <c r="H15" s="39">
        <f t="shared" si="1"/>
        <v>0</v>
      </c>
      <c r="I15" s="36">
        <v>0</v>
      </c>
      <c r="J15" s="37">
        <v>0</v>
      </c>
      <c r="K15" s="40">
        <v>3648257</v>
      </c>
      <c r="L15" s="41">
        <f t="shared" si="2"/>
        <v>0</v>
      </c>
      <c r="M15" s="41">
        <f t="shared" si="3"/>
        <v>0</v>
      </c>
    </row>
    <row r="16" spans="1:13" ht="31.5" customHeight="1">
      <c r="A16" s="34" t="s">
        <v>89</v>
      </c>
      <c r="B16" s="43" t="s">
        <v>157</v>
      </c>
      <c r="C16" s="36">
        <v>1</v>
      </c>
      <c r="D16" s="37">
        <v>41.6</v>
      </c>
      <c r="E16" s="36">
        <v>0</v>
      </c>
      <c r="F16" s="37">
        <v>0</v>
      </c>
      <c r="G16" s="38">
        <f t="shared" si="0"/>
        <v>1</v>
      </c>
      <c r="H16" s="39">
        <f t="shared" si="1"/>
        <v>41.6</v>
      </c>
      <c r="I16" s="36">
        <v>0</v>
      </c>
      <c r="J16" s="37">
        <v>0</v>
      </c>
      <c r="K16" s="40">
        <v>5909117</v>
      </c>
      <c r="L16" s="41">
        <f t="shared" si="2"/>
        <v>7.0399689158295565E-06</v>
      </c>
      <c r="M16" s="41">
        <f t="shared" si="3"/>
        <v>0</v>
      </c>
    </row>
    <row r="17" spans="1:13" ht="31.5" customHeight="1">
      <c r="A17" s="34" t="s">
        <v>136</v>
      </c>
      <c r="B17" s="43" t="s">
        <v>157</v>
      </c>
      <c r="C17" s="36">
        <v>0</v>
      </c>
      <c r="D17" s="37">
        <v>0</v>
      </c>
      <c r="E17" s="36">
        <v>0</v>
      </c>
      <c r="F17" s="37">
        <v>0</v>
      </c>
      <c r="G17" s="38">
        <f t="shared" si="0"/>
        <v>0</v>
      </c>
      <c r="H17" s="39">
        <f t="shared" si="1"/>
        <v>0</v>
      </c>
      <c r="I17" s="36">
        <v>0</v>
      </c>
      <c r="J17" s="37">
        <v>0</v>
      </c>
      <c r="K17" s="40">
        <v>542592</v>
      </c>
      <c r="L17" s="41">
        <f t="shared" si="2"/>
        <v>0</v>
      </c>
      <c r="M17" s="41">
        <f t="shared" si="3"/>
        <v>0</v>
      </c>
    </row>
    <row r="18" spans="1:13" ht="31.5" customHeight="1">
      <c r="A18" s="34" t="s">
        <v>161</v>
      </c>
      <c r="B18" s="49" t="s">
        <v>118</v>
      </c>
      <c r="C18" s="50">
        <v>0</v>
      </c>
      <c r="D18" s="37">
        <v>0</v>
      </c>
      <c r="E18" s="50">
        <v>0</v>
      </c>
      <c r="F18" s="51">
        <v>0</v>
      </c>
      <c r="G18" s="38">
        <f t="shared" si="0"/>
        <v>0</v>
      </c>
      <c r="H18" s="39">
        <f t="shared" si="1"/>
        <v>0</v>
      </c>
      <c r="I18" s="36">
        <v>0</v>
      </c>
      <c r="J18" s="37">
        <v>0</v>
      </c>
      <c r="K18" s="37">
        <v>277884</v>
      </c>
      <c r="L18" s="41">
        <f t="shared" si="2"/>
        <v>0</v>
      </c>
      <c r="M18" s="41">
        <f t="shared" si="3"/>
        <v>0</v>
      </c>
    </row>
    <row r="19" spans="1:13" ht="31.5" customHeight="1">
      <c r="A19" s="34" t="s">
        <v>219</v>
      </c>
      <c r="B19" s="49" t="s">
        <v>157</v>
      </c>
      <c r="C19" s="50">
        <v>0</v>
      </c>
      <c r="D19" s="37">
        <v>0</v>
      </c>
      <c r="E19" s="50">
        <v>0</v>
      </c>
      <c r="F19" s="51">
        <v>0</v>
      </c>
      <c r="G19" s="38">
        <f t="shared" si="0"/>
        <v>0</v>
      </c>
      <c r="H19" s="39">
        <f t="shared" si="1"/>
        <v>0</v>
      </c>
      <c r="I19" s="36">
        <v>0</v>
      </c>
      <c r="J19" s="37">
        <v>0</v>
      </c>
      <c r="K19" s="37">
        <v>68526</v>
      </c>
      <c r="L19" s="41">
        <f t="shared" si="2"/>
        <v>0</v>
      </c>
      <c r="M19" s="41">
        <f t="shared" si="3"/>
        <v>0</v>
      </c>
    </row>
    <row r="20" spans="1:13" ht="31.5" customHeight="1">
      <c r="A20" s="34" t="s">
        <v>8</v>
      </c>
      <c r="B20" s="43" t="s">
        <v>200</v>
      </c>
      <c r="C20" s="36">
        <v>3</v>
      </c>
      <c r="D20" s="37">
        <v>1834</v>
      </c>
      <c r="E20" s="36">
        <v>0</v>
      </c>
      <c r="F20" s="37">
        <v>0</v>
      </c>
      <c r="G20" s="38">
        <f t="shared" si="0"/>
        <v>3</v>
      </c>
      <c r="H20" s="39">
        <f t="shared" si="1"/>
        <v>1834</v>
      </c>
      <c r="I20" s="36">
        <v>0</v>
      </c>
      <c r="J20" s="37">
        <v>0</v>
      </c>
      <c r="K20" s="40">
        <v>60262393</v>
      </c>
      <c r="L20" s="41">
        <f t="shared" si="2"/>
        <v>3.0433574053390145E-05</v>
      </c>
      <c r="M20" s="41">
        <f t="shared" si="3"/>
        <v>0</v>
      </c>
    </row>
    <row r="21" spans="1:13" ht="31.5" customHeight="1">
      <c r="A21" s="34" t="s">
        <v>9</v>
      </c>
      <c r="B21" s="43" t="s">
        <v>125</v>
      </c>
      <c r="C21" s="36">
        <v>0</v>
      </c>
      <c r="D21" s="37">
        <v>0</v>
      </c>
      <c r="E21" s="36">
        <v>0</v>
      </c>
      <c r="F21" s="37">
        <v>0</v>
      </c>
      <c r="G21" s="38">
        <f t="shared" si="0"/>
        <v>0</v>
      </c>
      <c r="H21" s="39">
        <f t="shared" si="1"/>
        <v>0</v>
      </c>
      <c r="I21" s="36">
        <v>0</v>
      </c>
      <c r="J21" s="37">
        <v>0</v>
      </c>
      <c r="K21" s="40">
        <v>490</v>
      </c>
      <c r="L21" s="41">
        <f t="shared" si="2"/>
        <v>0</v>
      </c>
      <c r="M21" s="41">
        <f t="shared" si="3"/>
        <v>0</v>
      </c>
    </row>
    <row r="22" spans="1:13" ht="31.5" customHeight="1">
      <c r="A22" s="34" t="s">
        <v>73</v>
      </c>
      <c r="B22" s="43" t="s">
        <v>157</v>
      </c>
      <c r="C22" s="36">
        <v>0</v>
      </c>
      <c r="D22" s="37">
        <v>0</v>
      </c>
      <c r="E22" s="36">
        <v>0</v>
      </c>
      <c r="F22" s="37">
        <v>0</v>
      </c>
      <c r="G22" s="38">
        <f t="shared" si="0"/>
        <v>0</v>
      </c>
      <c r="H22" s="39">
        <f t="shared" si="1"/>
        <v>0</v>
      </c>
      <c r="I22" s="36">
        <v>0</v>
      </c>
      <c r="J22" s="37">
        <v>0</v>
      </c>
      <c r="K22" s="40">
        <v>33112</v>
      </c>
      <c r="L22" s="41">
        <f t="shared" si="2"/>
        <v>0</v>
      </c>
      <c r="M22" s="41">
        <f t="shared" si="3"/>
        <v>0</v>
      </c>
    </row>
    <row r="23" spans="1:13" ht="31.5" customHeight="1">
      <c r="A23" s="34" t="s">
        <v>61</v>
      </c>
      <c r="B23" s="43" t="s">
        <v>110</v>
      </c>
      <c r="C23" s="36">
        <v>0</v>
      </c>
      <c r="D23" s="37">
        <v>0</v>
      </c>
      <c r="E23" s="36">
        <v>0</v>
      </c>
      <c r="F23" s="37">
        <v>0</v>
      </c>
      <c r="G23" s="38">
        <f t="shared" si="0"/>
        <v>0</v>
      </c>
      <c r="H23" s="39">
        <f t="shared" si="1"/>
        <v>0</v>
      </c>
      <c r="I23" s="36">
        <v>0</v>
      </c>
      <c r="J23" s="37">
        <v>0</v>
      </c>
      <c r="K23" s="40">
        <v>2607990</v>
      </c>
      <c r="L23" s="41">
        <f t="shared" si="2"/>
        <v>0</v>
      </c>
      <c r="M23" s="41">
        <f t="shared" si="3"/>
        <v>0</v>
      </c>
    </row>
    <row r="24" spans="1:13" ht="31.5" customHeight="1">
      <c r="A24" s="34" t="s">
        <v>10</v>
      </c>
      <c r="B24" s="43" t="s">
        <v>116</v>
      </c>
      <c r="C24" s="36">
        <v>0</v>
      </c>
      <c r="D24" s="37">
        <v>0</v>
      </c>
      <c r="E24" s="36">
        <v>1</v>
      </c>
      <c r="F24" s="37">
        <v>372.73</v>
      </c>
      <c r="G24" s="38">
        <f t="shared" si="0"/>
        <v>1</v>
      </c>
      <c r="H24" s="39">
        <f t="shared" si="1"/>
        <v>372.73</v>
      </c>
      <c r="I24" s="36">
        <v>0</v>
      </c>
      <c r="J24" s="37">
        <v>0</v>
      </c>
      <c r="K24" s="40">
        <v>9780</v>
      </c>
      <c r="L24" s="41">
        <f t="shared" si="2"/>
        <v>0.038111451942740286</v>
      </c>
      <c r="M24" s="41">
        <f t="shared" si="3"/>
        <v>0</v>
      </c>
    </row>
    <row r="25" spans="1:13" ht="31.5" customHeight="1">
      <c r="A25" s="34" t="s">
        <v>11</v>
      </c>
      <c r="B25" s="43" t="s">
        <v>207</v>
      </c>
      <c r="C25" s="44">
        <v>3</v>
      </c>
      <c r="D25" s="37">
        <v>4679.67</v>
      </c>
      <c r="E25" s="44">
        <v>0</v>
      </c>
      <c r="F25" s="45">
        <v>0</v>
      </c>
      <c r="G25" s="38">
        <f t="shared" si="0"/>
        <v>3</v>
      </c>
      <c r="H25" s="39">
        <f t="shared" si="1"/>
        <v>4679.67</v>
      </c>
      <c r="I25" s="36">
        <v>0</v>
      </c>
      <c r="J25" s="37">
        <v>0</v>
      </c>
      <c r="K25" s="40">
        <v>3769462</v>
      </c>
      <c r="L25" s="41">
        <f t="shared" si="2"/>
        <v>0.001241468941721657</v>
      </c>
      <c r="M25" s="41">
        <f t="shared" si="3"/>
        <v>0</v>
      </c>
    </row>
    <row r="26" spans="1:13" ht="31.5" customHeight="1">
      <c r="A26" s="34" t="s">
        <v>12</v>
      </c>
      <c r="B26" s="43" t="s">
        <v>225</v>
      </c>
      <c r="C26" s="44">
        <v>0</v>
      </c>
      <c r="D26" s="37">
        <v>0</v>
      </c>
      <c r="E26" s="44">
        <v>0</v>
      </c>
      <c r="F26" s="45">
        <v>0</v>
      </c>
      <c r="G26" s="38">
        <f t="shared" si="0"/>
        <v>0</v>
      </c>
      <c r="H26" s="39">
        <f t="shared" si="1"/>
        <v>0</v>
      </c>
      <c r="I26" s="36">
        <v>0</v>
      </c>
      <c r="J26" s="37">
        <v>0</v>
      </c>
      <c r="K26" s="40">
        <v>4822322</v>
      </c>
      <c r="L26" s="41">
        <f t="shared" si="2"/>
        <v>0</v>
      </c>
      <c r="M26" s="41">
        <f t="shared" si="3"/>
        <v>0</v>
      </c>
    </row>
    <row r="27" spans="1:13" ht="31.5" customHeight="1">
      <c r="A27" s="34" t="s">
        <v>13</v>
      </c>
      <c r="B27" s="35" t="s">
        <v>191</v>
      </c>
      <c r="C27" s="36">
        <v>5</v>
      </c>
      <c r="D27" s="37">
        <v>744.45</v>
      </c>
      <c r="E27" s="36">
        <v>0</v>
      </c>
      <c r="F27" s="37">
        <v>0</v>
      </c>
      <c r="G27" s="38">
        <f t="shared" si="0"/>
        <v>5</v>
      </c>
      <c r="H27" s="39">
        <f t="shared" si="1"/>
        <v>744.45</v>
      </c>
      <c r="I27" s="36">
        <v>0</v>
      </c>
      <c r="J27" s="37">
        <v>0</v>
      </c>
      <c r="K27" s="40">
        <v>40414782</v>
      </c>
      <c r="L27" s="41">
        <f t="shared" si="2"/>
        <v>1.842024039619959E-05</v>
      </c>
      <c r="M27" s="41">
        <f t="shared" si="3"/>
        <v>0</v>
      </c>
    </row>
    <row r="28" spans="1:13" ht="31.5" customHeight="1">
      <c r="A28" s="34" t="s">
        <v>14</v>
      </c>
      <c r="B28" s="35" t="s">
        <v>227</v>
      </c>
      <c r="C28" s="36">
        <v>17</v>
      </c>
      <c r="D28" s="37">
        <v>1132.09</v>
      </c>
      <c r="E28" s="36">
        <v>0</v>
      </c>
      <c r="F28" s="37">
        <v>0</v>
      </c>
      <c r="G28" s="38">
        <f t="shared" si="0"/>
        <v>17</v>
      </c>
      <c r="H28" s="39">
        <f t="shared" si="1"/>
        <v>1132.09</v>
      </c>
      <c r="I28" s="36">
        <v>0</v>
      </c>
      <c r="J28" s="37">
        <v>0</v>
      </c>
      <c r="K28" s="40">
        <v>100687</v>
      </c>
      <c r="L28" s="41">
        <f t="shared" si="2"/>
        <v>0.01124365608271177</v>
      </c>
      <c r="M28" s="41">
        <f t="shared" si="3"/>
        <v>0</v>
      </c>
    </row>
    <row r="29" spans="1:13" ht="31.5" customHeight="1">
      <c r="A29" s="34" t="s">
        <v>137</v>
      </c>
      <c r="B29" s="43" t="s">
        <v>133</v>
      </c>
      <c r="C29" s="36">
        <v>4</v>
      </c>
      <c r="D29" s="37">
        <v>253.13</v>
      </c>
      <c r="E29" s="36">
        <v>0</v>
      </c>
      <c r="F29" s="37">
        <v>0</v>
      </c>
      <c r="G29" s="38">
        <f t="shared" si="0"/>
        <v>4</v>
      </c>
      <c r="H29" s="39">
        <f t="shared" si="1"/>
        <v>253.13</v>
      </c>
      <c r="I29" s="36">
        <v>0</v>
      </c>
      <c r="J29" s="37">
        <v>0</v>
      </c>
      <c r="K29" s="40">
        <v>39046472</v>
      </c>
      <c r="L29" s="41">
        <f t="shared" si="2"/>
        <v>6.482787996825936E-06</v>
      </c>
      <c r="M29" s="41">
        <f t="shared" si="3"/>
        <v>0</v>
      </c>
    </row>
    <row r="30" spans="1:13" ht="31.5" customHeight="1">
      <c r="A30" s="34" t="s">
        <v>62</v>
      </c>
      <c r="B30" s="43" t="s">
        <v>192</v>
      </c>
      <c r="C30" s="36">
        <v>1027</v>
      </c>
      <c r="D30" s="37">
        <v>78368.43</v>
      </c>
      <c r="E30" s="36">
        <v>145</v>
      </c>
      <c r="F30" s="37">
        <v>49458.19</v>
      </c>
      <c r="G30" s="38">
        <f t="shared" si="0"/>
        <v>1172</v>
      </c>
      <c r="H30" s="39">
        <f t="shared" si="1"/>
        <v>127826.62</v>
      </c>
      <c r="I30" s="36">
        <v>0</v>
      </c>
      <c r="J30" s="37">
        <v>0</v>
      </c>
      <c r="K30" s="40">
        <v>2575139501</v>
      </c>
      <c r="L30" s="41">
        <f t="shared" si="2"/>
        <v>4.963871664053978E-05</v>
      </c>
      <c r="M30" s="41">
        <f t="shared" si="3"/>
        <v>0</v>
      </c>
    </row>
    <row r="31" spans="1:13" ht="31.5" customHeight="1">
      <c r="A31" s="34" t="s">
        <v>16</v>
      </c>
      <c r="B31" s="46" t="s">
        <v>118</v>
      </c>
      <c r="C31" s="36">
        <v>0</v>
      </c>
      <c r="D31" s="37">
        <v>0</v>
      </c>
      <c r="E31" s="36">
        <v>0</v>
      </c>
      <c r="F31" s="37">
        <v>0</v>
      </c>
      <c r="G31" s="38">
        <f t="shared" si="0"/>
        <v>0</v>
      </c>
      <c r="H31" s="39">
        <f t="shared" si="1"/>
        <v>0</v>
      </c>
      <c r="I31" s="36">
        <v>0</v>
      </c>
      <c r="J31" s="37">
        <v>0</v>
      </c>
      <c r="K31" s="40">
        <v>898216</v>
      </c>
      <c r="L31" s="41">
        <f t="shared" si="2"/>
        <v>0</v>
      </c>
      <c r="M31" s="41">
        <f t="shared" si="3"/>
        <v>0</v>
      </c>
    </row>
    <row r="32" spans="1:13" ht="31.5" customHeight="1">
      <c r="A32" s="34" t="s">
        <v>17</v>
      </c>
      <c r="B32" s="46" t="s">
        <v>118</v>
      </c>
      <c r="C32" s="36">
        <v>0</v>
      </c>
      <c r="D32" s="37">
        <v>0</v>
      </c>
      <c r="E32" s="36">
        <v>0</v>
      </c>
      <c r="F32" s="37">
        <v>0</v>
      </c>
      <c r="G32" s="38">
        <f t="shared" si="0"/>
        <v>0</v>
      </c>
      <c r="H32" s="39">
        <f t="shared" si="1"/>
        <v>0</v>
      </c>
      <c r="I32" s="36">
        <v>0</v>
      </c>
      <c r="J32" s="37">
        <v>0</v>
      </c>
      <c r="K32" s="40">
        <v>371500</v>
      </c>
      <c r="L32" s="41">
        <f t="shared" si="2"/>
        <v>0</v>
      </c>
      <c r="M32" s="41">
        <f t="shared" si="3"/>
        <v>0</v>
      </c>
    </row>
    <row r="33" spans="1:13" ht="31.5" customHeight="1">
      <c r="A33" s="34" t="s">
        <v>75</v>
      </c>
      <c r="B33" s="43" t="s">
        <v>157</v>
      </c>
      <c r="C33" s="36">
        <v>2</v>
      </c>
      <c r="D33" s="37">
        <v>37.72</v>
      </c>
      <c r="E33" s="36">
        <v>3</v>
      </c>
      <c r="F33" s="37">
        <v>405.47</v>
      </c>
      <c r="G33" s="38">
        <f t="shared" si="0"/>
        <v>5</v>
      </c>
      <c r="H33" s="39">
        <f t="shared" si="1"/>
        <v>443.19000000000005</v>
      </c>
      <c r="I33" s="36">
        <v>0</v>
      </c>
      <c r="J33" s="37">
        <v>0</v>
      </c>
      <c r="K33" s="40">
        <v>12898562</v>
      </c>
      <c r="L33" s="41">
        <f t="shared" si="2"/>
        <v>3.4359644121569525E-05</v>
      </c>
      <c r="M33" s="41">
        <f t="shared" si="3"/>
        <v>0</v>
      </c>
    </row>
    <row r="34" spans="1:13" ht="31.5" customHeight="1">
      <c r="A34" s="34" t="s">
        <v>18</v>
      </c>
      <c r="B34" s="35" t="s">
        <v>202</v>
      </c>
      <c r="C34" s="36">
        <v>0</v>
      </c>
      <c r="D34" s="37">
        <v>0</v>
      </c>
      <c r="E34" s="36">
        <v>0</v>
      </c>
      <c r="F34" s="37">
        <v>0</v>
      </c>
      <c r="G34" s="38">
        <f aca="true" t="shared" si="4" ref="G34:G65">C34+E34</f>
        <v>0</v>
      </c>
      <c r="H34" s="39">
        <f aca="true" t="shared" si="5" ref="H34:H65">D34+F34</f>
        <v>0</v>
      </c>
      <c r="I34" s="36">
        <v>0</v>
      </c>
      <c r="J34" s="37">
        <v>0</v>
      </c>
      <c r="K34" s="40">
        <v>3308024</v>
      </c>
      <c r="L34" s="41">
        <f aca="true" t="shared" si="6" ref="L34:L65">IF(K34=0,0,H34/K34)</f>
        <v>0</v>
      </c>
      <c r="M34" s="41">
        <f aca="true" t="shared" si="7" ref="M34:M65">IF(K34=0,0,J34/K34)</f>
        <v>0</v>
      </c>
    </row>
    <row r="35" spans="1:13" ht="31.5" customHeight="1">
      <c r="A35" s="34" t="s">
        <v>174</v>
      </c>
      <c r="B35" s="35" t="s">
        <v>157</v>
      </c>
      <c r="C35" s="36">
        <v>0</v>
      </c>
      <c r="D35" s="37">
        <v>0</v>
      </c>
      <c r="E35" s="36">
        <v>0</v>
      </c>
      <c r="F35" s="37">
        <v>0</v>
      </c>
      <c r="G35" s="38">
        <f t="shared" si="4"/>
        <v>0</v>
      </c>
      <c r="H35" s="39">
        <f t="shared" si="5"/>
        <v>0</v>
      </c>
      <c r="I35" s="36">
        <v>0</v>
      </c>
      <c r="J35" s="37">
        <v>0</v>
      </c>
      <c r="K35" s="40">
        <v>67161</v>
      </c>
      <c r="L35" s="41">
        <f t="shared" si="6"/>
        <v>0</v>
      </c>
      <c r="M35" s="41">
        <f t="shared" si="7"/>
        <v>0</v>
      </c>
    </row>
    <row r="36" spans="1:13" ht="31.5" customHeight="1">
      <c r="A36" s="34" t="s">
        <v>63</v>
      </c>
      <c r="B36" s="43" t="s">
        <v>157</v>
      </c>
      <c r="C36" s="36">
        <v>0</v>
      </c>
      <c r="D36" s="37">
        <v>0</v>
      </c>
      <c r="E36" s="36">
        <v>0</v>
      </c>
      <c r="F36" s="37">
        <v>0</v>
      </c>
      <c r="G36" s="38">
        <f t="shared" si="4"/>
        <v>0</v>
      </c>
      <c r="H36" s="39">
        <f t="shared" si="5"/>
        <v>0</v>
      </c>
      <c r="I36" s="36">
        <v>0</v>
      </c>
      <c r="J36" s="37">
        <v>0</v>
      </c>
      <c r="K36" s="40">
        <v>170130</v>
      </c>
      <c r="L36" s="41">
        <f t="shared" si="6"/>
        <v>0</v>
      </c>
      <c r="M36" s="41">
        <f t="shared" si="7"/>
        <v>0</v>
      </c>
    </row>
    <row r="37" spans="1:13" ht="47.25">
      <c r="A37" s="34" t="s">
        <v>64</v>
      </c>
      <c r="B37" s="35" t="s">
        <v>127</v>
      </c>
      <c r="C37" s="36">
        <v>5</v>
      </c>
      <c r="D37" s="37">
        <v>286.03</v>
      </c>
      <c r="E37" s="36">
        <v>0</v>
      </c>
      <c r="F37" s="37">
        <v>0</v>
      </c>
      <c r="G37" s="38">
        <f t="shared" si="4"/>
        <v>5</v>
      </c>
      <c r="H37" s="39">
        <f t="shared" si="5"/>
        <v>286.03</v>
      </c>
      <c r="I37" s="36">
        <v>0</v>
      </c>
      <c r="J37" s="37">
        <v>0</v>
      </c>
      <c r="K37" s="40">
        <v>46459435273</v>
      </c>
      <c r="L37" s="41">
        <f t="shared" si="6"/>
        <v>6.156553525010816E-09</v>
      </c>
      <c r="M37" s="41">
        <f t="shared" si="7"/>
        <v>0</v>
      </c>
    </row>
    <row r="38" spans="1:13" ht="31.5" customHeight="1">
      <c r="A38" s="34" t="s">
        <v>107</v>
      </c>
      <c r="B38" s="46" t="s">
        <v>118</v>
      </c>
      <c r="C38" s="36">
        <v>0</v>
      </c>
      <c r="D38" s="37">
        <v>0</v>
      </c>
      <c r="E38" s="36">
        <v>0</v>
      </c>
      <c r="F38" s="37">
        <v>0</v>
      </c>
      <c r="G38" s="38">
        <f t="shared" si="4"/>
        <v>0</v>
      </c>
      <c r="H38" s="39">
        <f t="shared" si="5"/>
        <v>0</v>
      </c>
      <c r="I38" s="36">
        <v>0</v>
      </c>
      <c r="J38" s="37">
        <v>0</v>
      </c>
      <c r="K38" s="40">
        <v>284536</v>
      </c>
      <c r="L38" s="41">
        <f t="shared" si="6"/>
        <v>0</v>
      </c>
      <c r="M38" s="41">
        <f t="shared" si="7"/>
        <v>0</v>
      </c>
    </row>
    <row r="39" spans="1:13" ht="31.5" customHeight="1">
      <c r="A39" s="34" t="s">
        <v>20</v>
      </c>
      <c r="B39" s="43" t="s">
        <v>157</v>
      </c>
      <c r="C39" s="36">
        <v>3</v>
      </c>
      <c r="D39" s="37">
        <v>696.27</v>
      </c>
      <c r="E39" s="36">
        <v>7</v>
      </c>
      <c r="F39" s="37">
        <v>2821.04</v>
      </c>
      <c r="G39" s="38">
        <f t="shared" si="4"/>
        <v>10</v>
      </c>
      <c r="H39" s="39">
        <f t="shared" si="5"/>
        <v>3517.31</v>
      </c>
      <c r="I39" s="36">
        <v>0</v>
      </c>
      <c r="J39" s="37">
        <v>0</v>
      </c>
      <c r="K39" s="40">
        <v>21189251</v>
      </c>
      <c r="L39" s="41">
        <f t="shared" si="6"/>
        <v>0.00016599501322628156</v>
      </c>
      <c r="M39" s="41">
        <f t="shared" si="7"/>
        <v>0</v>
      </c>
    </row>
    <row r="40" spans="1:13" ht="31.5" customHeight="1">
      <c r="A40" s="34" t="s">
        <v>101</v>
      </c>
      <c r="B40" s="35" t="s">
        <v>123</v>
      </c>
      <c r="C40" s="36">
        <v>0</v>
      </c>
      <c r="D40" s="37">
        <v>0</v>
      </c>
      <c r="E40" s="36">
        <v>212</v>
      </c>
      <c r="F40" s="37">
        <v>93834.29</v>
      </c>
      <c r="G40" s="38">
        <f t="shared" si="4"/>
        <v>212</v>
      </c>
      <c r="H40" s="39">
        <f t="shared" si="5"/>
        <v>93834.29</v>
      </c>
      <c r="I40" s="36">
        <v>1</v>
      </c>
      <c r="J40" s="37">
        <v>66.84</v>
      </c>
      <c r="K40" s="40">
        <v>1548250127</v>
      </c>
      <c r="L40" s="41">
        <f t="shared" si="6"/>
        <v>6.060667353654284E-05</v>
      </c>
      <c r="M40" s="41">
        <f t="shared" si="7"/>
        <v>4.317131891958179E-08</v>
      </c>
    </row>
    <row r="41" spans="1:13" ht="31.5" customHeight="1">
      <c r="A41" s="34" t="s">
        <v>21</v>
      </c>
      <c r="B41" s="35" t="s">
        <v>111</v>
      </c>
      <c r="C41" s="36">
        <v>2</v>
      </c>
      <c r="D41" s="37">
        <v>290.69</v>
      </c>
      <c r="E41" s="36">
        <v>0</v>
      </c>
      <c r="F41" s="37">
        <v>0</v>
      </c>
      <c r="G41" s="38">
        <f t="shared" si="4"/>
        <v>2</v>
      </c>
      <c r="H41" s="39">
        <f t="shared" si="5"/>
        <v>290.69</v>
      </c>
      <c r="I41" s="36">
        <v>0</v>
      </c>
      <c r="J41" s="37">
        <v>0</v>
      </c>
      <c r="K41" s="40">
        <v>257678607</v>
      </c>
      <c r="L41" s="41">
        <f t="shared" si="6"/>
        <v>1.1281107243800025E-06</v>
      </c>
      <c r="M41" s="41">
        <f t="shared" si="7"/>
        <v>0</v>
      </c>
    </row>
    <row r="42" spans="1:13" ht="31.5" customHeight="1">
      <c r="A42" s="34" t="s">
        <v>65</v>
      </c>
      <c r="B42" s="35" t="s">
        <v>112</v>
      </c>
      <c r="C42" s="36">
        <v>0</v>
      </c>
      <c r="D42" s="37">
        <v>0</v>
      </c>
      <c r="E42" s="36">
        <v>0</v>
      </c>
      <c r="F42" s="37">
        <v>0</v>
      </c>
      <c r="G42" s="38">
        <f t="shared" si="4"/>
        <v>0</v>
      </c>
      <c r="H42" s="39">
        <f t="shared" si="5"/>
        <v>0</v>
      </c>
      <c r="I42" s="36">
        <v>0</v>
      </c>
      <c r="J42" s="37">
        <v>0</v>
      </c>
      <c r="K42" s="40">
        <v>0</v>
      </c>
      <c r="L42" s="41">
        <f t="shared" si="6"/>
        <v>0</v>
      </c>
      <c r="M42" s="41">
        <f t="shared" si="7"/>
        <v>0</v>
      </c>
    </row>
    <row r="43" spans="1:13" ht="31.5" customHeight="1">
      <c r="A43" s="34" t="s">
        <v>145</v>
      </c>
      <c r="B43" s="35" t="s">
        <v>146</v>
      </c>
      <c r="C43" s="36">
        <v>1</v>
      </c>
      <c r="D43" s="37">
        <v>94.48</v>
      </c>
      <c r="E43" s="36">
        <v>0</v>
      </c>
      <c r="F43" s="37">
        <v>0</v>
      </c>
      <c r="G43" s="38">
        <f t="shared" si="4"/>
        <v>1</v>
      </c>
      <c r="H43" s="39">
        <f t="shared" si="5"/>
        <v>94.48</v>
      </c>
      <c r="I43" s="36">
        <v>0</v>
      </c>
      <c r="J43" s="37">
        <v>0</v>
      </c>
      <c r="K43" s="40">
        <v>94.48</v>
      </c>
      <c r="L43" s="41">
        <f t="shared" si="6"/>
        <v>1</v>
      </c>
      <c r="M43" s="41">
        <f t="shared" si="7"/>
        <v>0</v>
      </c>
    </row>
    <row r="44" spans="1:13" ht="31.5" customHeight="1">
      <c r="A44" s="34" t="s">
        <v>172</v>
      </c>
      <c r="B44" s="35" t="s">
        <v>216</v>
      </c>
      <c r="C44" s="36">
        <v>0</v>
      </c>
      <c r="D44" s="37">
        <v>0</v>
      </c>
      <c r="E44" s="36">
        <v>0</v>
      </c>
      <c r="F44" s="37">
        <v>0</v>
      </c>
      <c r="G44" s="38">
        <f t="shared" si="4"/>
        <v>0</v>
      </c>
      <c r="H44" s="39">
        <f t="shared" si="5"/>
        <v>0</v>
      </c>
      <c r="I44" s="36">
        <v>0</v>
      </c>
      <c r="J44" s="37">
        <v>0</v>
      </c>
      <c r="K44" s="40">
        <v>3946250</v>
      </c>
      <c r="L44" s="41">
        <f t="shared" si="6"/>
        <v>0</v>
      </c>
      <c r="M44" s="41">
        <f t="shared" si="7"/>
        <v>0</v>
      </c>
    </row>
    <row r="45" spans="1:13" ht="31.5" customHeight="1">
      <c r="A45" s="34" t="s">
        <v>175</v>
      </c>
      <c r="B45" s="35" t="s">
        <v>171</v>
      </c>
      <c r="C45" s="36">
        <v>2</v>
      </c>
      <c r="D45" s="37">
        <v>22.38</v>
      </c>
      <c r="E45" s="36">
        <v>0</v>
      </c>
      <c r="F45" s="37">
        <v>0</v>
      </c>
      <c r="G45" s="38">
        <f t="shared" si="4"/>
        <v>2</v>
      </c>
      <c r="H45" s="39">
        <f t="shared" si="5"/>
        <v>22.38</v>
      </c>
      <c r="I45" s="36">
        <v>0</v>
      </c>
      <c r="J45" s="37">
        <v>0</v>
      </c>
      <c r="K45" s="40">
        <v>8128257</v>
      </c>
      <c r="L45" s="41">
        <f t="shared" si="6"/>
        <v>2.7533578232085918E-06</v>
      </c>
      <c r="M45" s="41">
        <f t="shared" si="7"/>
        <v>0</v>
      </c>
    </row>
    <row r="46" spans="1:13" ht="31.5" customHeight="1">
      <c r="A46" s="34" t="s">
        <v>193</v>
      </c>
      <c r="B46" s="35" t="s">
        <v>194</v>
      </c>
      <c r="C46" s="36">
        <v>19</v>
      </c>
      <c r="D46" s="37">
        <v>3554.91</v>
      </c>
      <c r="E46" s="36">
        <v>148</v>
      </c>
      <c r="F46" s="37">
        <v>19894.91</v>
      </c>
      <c r="G46" s="38">
        <f t="shared" si="4"/>
        <v>167</v>
      </c>
      <c r="H46" s="39">
        <f t="shared" si="5"/>
        <v>23449.82</v>
      </c>
      <c r="I46" s="36">
        <v>0</v>
      </c>
      <c r="J46" s="37">
        <v>0</v>
      </c>
      <c r="K46" s="40">
        <v>3144016</v>
      </c>
      <c r="L46" s="41">
        <f t="shared" si="6"/>
        <v>0.007458556190553738</v>
      </c>
      <c r="M46" s="41">
        <f t="shared" si="7"/>
        <v>0</v>
      </c>
    </row>
    <row r="47" spans="1:13" ht="31.5" customHeight="1">
      <c r="A47" s="34" t="s">
        <v>24</v>
      </c>
      <c r="B47" s="46" t="s">
        <v>157</v>
      </c>
      <c r="C47" s="36">
        <v>0</v>
      </c>
      <c r="D47" s="37">
        <v>0</v>
      </c>
      <c r="E47" s="36">
        <v>0</v>
      </c>
      <c r="F47" s="37">
        <v>0</v>
      </c>
      <c r="G47" s="38">
        <f t="shared" si="4"/>
        <v>0</v>
      </c>
      <c r="H47" s="39">
        <f t="shared" si="5"/>
        <v>0</v>
      </c>
      <c r="I47" s="36">
        <v>0</v>
      </c>
      <c r="J47" s="37">
        <v>0</v>
      </c>
      <c r="K47" s="40">
        <v>1946545</v>
      </c>
      <c r="L47" s="41">
        <f t="shared" si="6"/>
        <v>0</v>
      </c>
      <c r="M47" s="41">
        <f t="shared" si="7"/>
        <v>0</v>
      </c>
    </row>
    <row r="48" spans="1:13" ht="31.5" customHeight="1">
      <c r="A48" s="34" t="s">
        <v>25</v>
      </c>
      <c r="B48" s="46" t="s">
        <v>222</v>
      </c>
      <c r="C48" s="36">
        <v>0</v>
      </c>
      <c r="D48" s="37">
        <v>0</v>
      </c>
      <c r="E48" s="36">
        <v>0</v>
      </c>
      <c r="F48" s="37">
        <v>0</v>
      </c>
      <c r="G48" s="38">
        <f t="shared" si="4"/>
        <v>0</v>
      </c>
      <c r="H48" s="39">
        <f t="shared" si="5"/>
        <v>0</v>
      </c>
      <c r="I48" s="36">
        <v>0</v>
      </c>
      <c r="J48" s="37">
        <v>0</v>
      </c>
      <c r="K48" s="40">
        <v>0</v>
      </c>
      <c r="L48" s="41">
        <f t="shared" si="6"/>
        <v>0</v>
      </c>
      <c r="M48" s="41">
        <f t="shared" si="7"/>
        <v>0</v>
      </c>
    </row>
    <row r="49" spans="1:13" ht="31.5" customHeight="1">
      <c r="A49" s="34" t="s">
        <v>76</v>
      </c>
      <c r="B49" s="43" t="s">
        <v>208</v>
      </c>
      <c r="C49" s="36">
        <v>0</v>
      </c>
      <c r="D49" s="37">
        <v>0</v>
      </c>
      <c r="E49" s="36">
        <v>0</v>
      </c>
      <c r="F49" s="37">
        <v>0</v>
      </c>
      <c r="G49" s="38">
        <f t="shared" si="4"/>
        <v>0</v>
      </c>
      <c r="H49" s="39">
        <f t="shared" si="5"/>
        <v>0</v>
      </c>
      <c r="I49" s="36">
        <v>0</v>
      </c>
      <c r="J49" s="37">
        <v>0</v>
      </c>
      <c r="K49" s="40">
        <v>70265255</v>
      </c>
      <c r="L49" s="41">
        <f t="shared" si="6"/>
        <v>0</v>
      </c>
      <c r="M49" s="41">
        <f t="shared" si="7"/>
        <v>0</v>
      </c>
    </row>
    <row r="50" spans="1:13" ht="31.5" customHeight="1">
      <c r="A50" s="34" t="s">
        <v>98</v>
      </c>
      <c r="B50" s="35" t="s">
        <v>195</v>
      </c>
      <c r="C50" s="36">
        <v>49</v>
      </c>
      <c r="D50" s="37">
        <v>1655.57</v>
      </c>
      <c r="E50" s="36">
        <v>8</v>
      </c>
      <c r="F50" s="37">
        <v>1394.14</v>
      </c>
      <c r="G50" s="38">
        <f t="shared" si="4"/>
        <v>57</v>
      </c>
      <c r="H50" s="39">
        <f t="shared" si="5"/>
        <v>3049.71</v>
      </c>
      <c r="I50" s="36">
        <v>0</v>
      </c>
      <c r="J50" s="37">
        <v>0</v>
      </c>
      <c r="K50" s="40">
        <v>142387066</v>
      </c>
      <c r="L50" s="41">
        <f t="shared" si="6"/>
        <v>2.1418448217761575E-05</v>
      </c>
      <c r="M50" s="41">
        <f t="shared" si="7"/>
        <v>0</v>
      </c>
    </row>
    <row r="51" spans="1:13" ht="31.5" customHeight="1">
      <c r="A51" s="34" t="s">
        <v>149</v>
      </c>
      <c r="B51" s="35" t="s">
        <v>209</v>
      </c>
      <c r="C51" s="36">
        <v>5</v>
      </c>
      <c r="D51" s="37">
        <v>121.02</v>
      </c>
      <c r="E51" s="36">
        <v>1</v>
      </c>
      <c r="F51" s="37">
        <v>123.86</v>
      </c>
      <c r="G51" s="38">
        <f t="shared" si="4"/>
        <v>6</v>
      </c>
      <c r="H51" s="39">
        <f t="shared" si="5"/>
        <v>244.88</v>
      </c>
      <c r="I51" s="36">
        <v>0</v>
      </c>
      <c r="J51" s="37">
        <v>0</v>
      </c>
      <c r="K51" s="52">
        <v>388211583.48</v>
      </c>
      <c r="L51" s="41">
        <f t="shared" si="6"/>
        <v>6.30790039299834E-07</v>
      </c>
      <c r="M51" s="41">
        <f t="shared" si="7"/>
        <v>0</v>
      </c>
    </row>
    <row r="52" spans="1:13" ht="31.5" customHeight="1">
      <c r="A52" s="34" t="s">
        <v>66</v>
      </c>
      <c r="B52" s="35" t="s">
        <v>129</v>
      </c>
      <c r="C52" s="36">
        <v>724</v>
      </c>
      <c r="D52" s="37">
        <v>100586.55</v>
      </c>
      <c r="E52" s="36">
        <v>124</v>
      </c>
      <c r="F52" s="37">
        <v>65802.53</v>
      </c>
      <c r="G52" s="38">
        <f t="shared" si="4"/>
        <v>848</v>
      </c>
      <c r="H52" s="39">
        <f t="shared" si="5"/>
        <v>166389.08000000002</v>
      </c>
      <c r="I52" s="36">
        <v>0</v>
      </c>
      <c r="J52" s="37">
        <v>0</v>
      </c>
      <c r="K52" s="40">
        <v>758536228</v>
      </c>
      <c r="L52" s="41">
        <f t="shared" si="6"/>
        <v>0.00021935548212207476</v>
      </c>
      <c r="M52" s="41">
        <f t="shared" si="7"/>
        <v>0</v>
      </c>
    </row>
    <row r="53" spans="1:13" ht="31.5" customHeight="1">
      <c r="A53" s="34" t="s">
        <v>26</v>
      </c>
      <c r="B53" s="35" t="s">
        <v>122</v>
      </c>
      <c r="C53" s="36">
        <v>1</v>
      </c>
      <c r="D53" s="37">
        <v>35.19</v>
      </c>
      <c r="E53" s="36">
        <v>0</v>
      </c>
      <c r="F53" s="37">
        <v>0</v>
      </c>
      <c r="G53" s="38">
        <f t="shared" si="4"/>
        <v>1</v>
      </c>
      <c r="H53" s="39">
        <f t="shared" si="5"/>
        <v>35.19</v>
      </c>
      <c r="I53" s="36">
        <v>0</v>
      </c>
      <c r="J53" s="37">
        <v>0</v>
      </c>
      <c r="K53" s="40">
        <v>184707834</v>
      </c>
      <c r="L53" s="41">
        <f t="shared" si="6"/>
        <v>1.9051709523051415E-07</v>
      </c>
      <c r="M53" s="41">
        <f t="shared" si="7"/>
        <v>0</v>
      </c>
    </row>
    <row r="54" spans="1:13" ht="31.5" customHeight="1">
      <c r="A54" s="34" t="s">
        <v>77</v>
      </c>
      <c r="B54" s="43" t="s">
        <v>157</v>
      </c>
      <c r="C54" s="36">
        <v>0</v>
      </c>
      <c r="D54" s="37">
        <v>0</v>
      </c>
      <c r="E54" s="36">
        <v>0</v>
      </c>
      <c r="F54" s="37">
        <v>0</v>
      </c>
      <c r="G54" s="38">
        <f t="shared" si="4"/>
        <v>0</v>
      </c>
      <c r="H54" s="39">
        <f t="shared" si="5"/>
        <v>0</v>
      </c>
      <c r="I54" s="36">
        <v>0</v>
      </c>
      <c r="J54" s="37">
        <v>0</v>
      </c>
      <c r="K54" s="40">
        <v>103067672</v>
      </c>
      <c r="L54" s="41">
        <f t="shared" si="6"/>
        <v>0</v>
      </c>
      <c r="M54" s="41">
        <f t="shared" si="7"/>
        <v>0</v>
      </c>
    </row>
    <row r="55" spans="1:13" ht="31.5" customHeight="1">
      <c r="A55" s="34" t="s">
        <v>86</v>
      </c>
      <c r="B55" s="35" t="s">
        <v>221</v>
      </c>
      <c r="C55" s="36">
        <v>4</v>
      </c>
      <c r="D55" s="37">
        <v>47801</v>
      </c>
      <c r="E55" s="36">
        <v>0</v>
      </c>
      <c r="F55" s="37">
        <v>0</v>
      </c>
      <c r="G55" s="38">
        <f t="shared" si="4"/>
        <v>4</v>
      </c>
      <c r="H55" s="39">
        <f t="shared" si="5"/>
        <v>47801</v>
      </c>
      <c r="I55" s="36">
        <v>0</v>
      </c>
      <c r="J55" s="37">
        <v>0</v>
      </c>
      <c r="K55" s="40">
        <v>153321949</v>
      </c>
      <c r="L55" s="41">
        <f t="shared" si="6"/>
        <v>0.00031176879965177066</v>
      </c>
      <c r="M55" s="41">
        <f t="shared" si="7"/>
        <v>0</v>
      </c>
    </row>
    <row r="56" spans="1:13" ht="31.5" customHeight="1">
      <c r="A56" s="34" t="s">
        <v>100</v>
      </c>
      <c r="B56" s="43" t="s">
        <v>157</v>
      </c>
      <c r="C56" s="36">
        <v>1</v>
      </c>
      <c r="D56" s="37">
        <v>30.17</v>
      </c>
      <c r="E56" s="36">
        <v>0</v>
      </c>
      <c r="F56" s="37">
        <v>0</v>
      </c>
      <c r="G56" s="38">
        <f t="shared" si="4"/>
        <v>1</v>
      </c>
      <c r="H56" s="39">
        <f t="shared" si="5"/>
        <v>30.17</v>
      </c>
      <c r="I56" s="36">
        <v>0</v>
      </c>
      <c r="J56" s="37">
        <v>0</v>
      </c>
      <c r="K56" s="40">
        <v>787827</v>
      </c>
      <c r="L56" s="41">
        <f t="shared" si="6"/>
        <v>3.8295209481269365E-05</v>
      </c>
      <c r="M56" s="41">
        <f t="shared" si="7"/>
        <v>0</v>
      </c>
    </row>
    <row r="57" spans="1:13" ht="31.5" customHeight="1">
      <c r="A57" s="34" t="s">
        <v>27</v>
      </c>
      <c r="B57" s="35" t="s">
        <v>202</v>
      </c>
      <c r="C57" s="36">
        <v>0</v>
      </c>
      <c r="D57" s="37">
        <v>0</v>
      </c>
      <c r="E57" s="36">
        <v>0</v>
      </c>
      <c r="F57" s="37">
        <v>0</v>
      </c>
      <c r="G57" s="38">
        <f t="shared" si="4"/>
        <v>0</v>
      </c>
      <c r="H57" s="39">
        <f t="shared" si="5"/>
        <v>0</v>
      </c>
      <c r="I57" s="36">
        <v>0</v>
      </c>
      <c r="J57" s="37">
        <v>0</v>
      </c>
      <c r="K57" s="40">
        <v>2296451</v>
      </c>
      <c r="L57" s="41">
        <f t="shared" si="6"/>
        <v>0</v>
      </c>
      <c r="M57" s="41">
        <f t="shared" si="7"/>
        <v>0</v>
      </c>
    </row>
    <row r="58" spans="1:13" ht="31.5" customHeight="1">
      <c r="A58" s="34" t="s">
        <v>233</v>
      </c>
      <c r="B58" s="49" t="s">
        <v>214</v>
      </c>
      <c r="C58" s="50">
        <v>5</v>
      </c>
      <c r="D58" s="37">
        <v>4184.88</v>
      </c>
      <c r="E58" s="50">
        <v>26</v>
      </c>
      <c r="F58" s="51">
        <v>3333.82</v>
      </c>
      <c r="G58" s="38">
        <f t="shared" si="4"/>
        <v>31</v>
      </c>
      <c r="H58" s="39">
        <f t="shared" si="5"/>
        <v>7518.700000000001</v>
      </c>
      <c r="I58" s="36">
        <v>0</v>
      </c>
      <c r="J58" s="37">
        <v>0</v>
      </c>
      <c r="K58" s="37">
        <v>246308289</v>
      </c>
      <c r="L58" s="41">
        <f t="shared" si="6"/>
        <v>3.0525566275197506E-05</v>
      </c>
      <c r="M58" s="41">
        <f t="shared" si="7"/>
        <v>0</v>
      </c>
    </row>
    <row r="59" spans="1:13" ht="31.5" customHeight="1">
      <c r="A59" s="34" t="s">
        <v>130</v>
      </c>
      <c r="B59" s="35" t="s">
        <v>246</v>
      </c>
      <c r="C59" s="36">
        <v>4</v>
      </c>
      <c r="D59" s="37">
        <v>823.11</v>
      </c>
      <c r="E59" s="36">
        <v>8</v>
      </c>
      <c r="F59" s="37">
        <v>9994.17</v>
      </c>
      <c r="G59" s="38">
        <f t="shared" si="4"/>
        <v>12</v>
      </c>
      <c r="H59" s="39">
        <f t="shared" si="5"/>
        <v>10817.28</v>
      </c>
      <c r="I59" s="36">
        <v>0</v>
      </c>
      <c r="J59" s="37">
        <v>0</v>
      </c>
      <c r="K59" s="40">
        <v>103124371331</v>
      </c>
      <c r="L59" s="41">
        <f t="shared" si="6"/>
        <v>1.048954758257832E-07</v>
      </c>
      <c r="M59" s="41">
        <f t="shared" si="7"/>
        <v>0</v>
      </c>
    </row>
    <row r="60" spans="1:13" ht="31.5" customHeight="1">
      <c r="A60" s="34" t="s">
        <v>28</v>
      </c>
      <c r="B60" s="46" t="s">
        <v>118</v>
      </c>
      <c r="C60" s="36">
        <v>0</v>
      </c>
      <c r="D60" s="37">
        <v>0</v>
      </c>
      <c r="E60" s="36">
        <v>0</v>
      </c>
      <c r="F60" s="37">
        <v>0</v>
      </c>
      <c r="G60" s="38">
        <f t="shared" si="4"/>
        <v>0</v>
      </c>
      <c r="H60" s="39">
        <f t="shared" si="5"/>
        <v>0</v>
      </c>
      <c r="I60" s="36">
        <v>0</v>
      </c>
      <c r="J60" s="37">
        <v>0</v>
      </c>
      <c r="K60" s="40">
        <v>849841</v>
      </c>
      <c r="L60" s="41">
        <f t="shared" si="6"/>
        <v>0</v>
      </c>
      <c r="M60" s="41">
        <f t="shared" si="7"/>
        <v>0</v>
      </c>
    </row>
    <row r="61" spans="1:13" ht="31.5" customHeight="1">
      <c r="A61" s="34" t="s">
        <v>29</v>
      </c>
      <c r="B61" s="43" t="s">
        <v>212</v>
      </c>
      <c r="C61" s="36">
        <v>0</v>
      </c>
      <c r="D61" s="37">
        <v>0</v>
      </c>
      <c r="E61" s="36">
        <v>0</v>
      </c>
      <c r="F61" s="37">
        <v>0</v>
      </c>
      <c r="G61" s="38">
        <f t="shared" si="4"/>
        <v>0</v>
      </c>
      <c r="H61" s="39">
        <f t="shared" si="5"/>
        <v>0</v>
      </c>
      <c r="I61" s="36">
        <v>0</v>
      </c>
      <c r="J61" s="37">
        <v>0</v>
      </c>
      <c r="K61" s="40">
        <v>1006480816</v>
      </c>
      <c r="L61" s="41">
        <f t="shared" si="6"/>
        <v>0</v>
      </c>
      <c r="M61" s="41">
        <f t="shared" si="7"/>
        <v>0</v>
      </c>
    </row>
    <row r="62" spans="1:13" ht="31.5" customHeight="1">
      <c r="A62" s="34" t="s">
        <v>234</v>
      </c>
      <c r="B62" s="49" t="s">
        <v>144</v>
      </c>
      <c r="C62" s="50">
        <v>162</v>
      </c>
      <c r="D62" s="37">
        <v>26416</v>
      </c>
      <c r="E62" s="50">
        <v>26</v>
      </c>
      <c r="F62" s="51">
        <v>7722.69</v>
      </c>
      <c r="G62" s="38">
        <f t="shared" si="4"/>
        <v>188</v>
      </c>
      <c r="H62" s="39">
        <f t="shared" si="5"/>
        <v>34138.69</v>
      </c>
      <c r="I62" s="36">
        <v>0</v>
      </c>
      <c r="J62" s="37">
        <v>0</v>
      </c>
      <c r="K62" s="37">
        <v>224579994</v>
      </c>
      <c r="L62" s="41">
        <f t="shared" si="6"/>
        <v>0.0001520112695345428</v>
      </c>
      <c r="M62" s="41">
        <f t="shared" si="7"/>
        <v>0</v>
      </c>
    </row>
    <row r="63" spans="1:13" ht="31.5" customHeight="1">
      <c r="A63" s="34" t="s">
        <v>253</v>
      </c>
      <c r="B63" s="35" t="s">
        <v>151</v>
      </c>
      <c r="C63" s="36">
        <v>0</v>
      </c>
      <c r="D63" s="37">
        <v>0</v>
      </c>
      <c r="E63" s="36">
        <v>0</v>
      </c>
      <c r="F63" s="37">
        <v>0</v>
      </c>
      <c r="G63" s="38">
        <f t="shared" si="4"/>
        <v>0</v>
      </c>
      <c r="H63" s="39">
        <f t="shared" si="5"/>
        <v>0</v>
      </c>
      <c r="I63" s="36">
        <v>0</v>
      </c>
      <c r="J63" s="37">
        <v>0</v>
      </c>
      <c r="K63" s="40">
        <v>9145620</v>
      </c>
      <c r="L63" s="41">
        <f t="shared" si="6"/>
        <v>0</v>
      </c>
      <c r="M63" s="41">
        <f t="shared" si="7"/>
        <v>0</v>
      </c>
    </row>
    <row r="64" spans="1:13" ht="31.5" customHeight="1">
      <c r="A64" s="34" t="s">
        <v>30</v>
      </c>
      <c r="B64" s="35" t="s">
        <v>126</v>
      </c>
      <c r="C64" s="36">
        <v>0</v>
      </c>
      <c r="D64" s="37">
        <v>0</v>
      </c>
      <c r="E64" s="36">
        <v>1</v>
      </c>
      <c r="F64" s="37">
        <v>1041.31</v>
      </c>
      <c r="G64" s="38">
        <f t="shared" si="4"/>
        <v>1</v>
      </c>
      <c r="H64" s="39">
        <f t="shared" si="5"/>
        <v>1041.31</v>
      </c>
      <c r="I64" s="36">
        <v>0</v>
      </c>
      <c r="J64" s="37">
        <v>0</v>
      </c>
      <c r="K64" s="40">
        <v>20826</v>
      </c>
      <c r="L64" s="41">
        <f t="shared" si="6"/>
        <v>0.05000048016901949</v>
      </c>
      <c r="M64" s="41">
        <f t="shared" si="7"/>
        <v>0</v>
      </c>
    </row>
    <row r="65" spans="1:13" ht="31.5" customHeight="1">
      <c r="A65" s="34" t="s">
        <v>87</v>
      </c>
      <c r="B65" s="35" t="s">
        <v>125</v>
      </c>
      <c r="C65" s="36">
        <v>15</v>
      </c>
      <c r="D65" s="37">
        <v>268.03</v>
      </c>
      <c r="E65" s="36">
        <v>15</v>
      </c>
      <c r="F65" s="37">
        <v>6877.28</v>
      </c>
      <c r="G65" s="38">
        <f t="shared" si="4"/>
        <v>30</v>
      </c>
      <c r="H65" s="39">
        <f t="shared" si="5"/>
        <v>7145.3099999999995</v>
      </c>
      <c r="I65" s="36">
        <v>0</v>
      </c>
      <c r="J65" s="37">
        <v>0</v>
      </c>
      <c r="K65" s="40">
        <v>44830697</v>
      </c>
      <c r="L65" s="41">
        <f t="shared" si="6"/>
        <v>0.00015938431650973437</v>
      </c>
      <c r="M65" s="41">
        <f t="shared" si="7"/>
        <v>0</v>
      </c>
    </row>
    <row r="66" spans="1:13" ht="31.5" customHeight="1">
      <c r="A66" s="34" t="s">
        <v>67</v>
      </c>
      <c r="B66" s="43" t="s">
        <v>157</v>
      </c>
      <c r="C66" s="36">
        <v>1</v>
      </c>
      <c r="D66" s="37">
        <v>368.65</v>
      </c>
      <c r="E66" s="36">
        <v>0</v>
      </c>
      <c r="F66" s="37">
        <v>0</v>
      </c>
      <c r="G66" s="38">
        <f aca="true" t="shared" si="8" ref="G66:G98">C66+E66</f>
        <v>1</v>
      </c>
      <c r="H66" s="39">
        <f aca="true" t="shared" si="9" ref="H66:H98">D66+F66</f>
        <v>368.65</v>
      </c>
      <c r="I66" s="36">
        <v>0</v>
      </c>
      <c r="J66" s="37">
        <v>0</v>
      </c>
      <c r="K66" s="40">
        <v>305310</v>
      </c>
      <c r="L66" s="41">
        <f aca="true" t="shared" si="10" ref="L66:L98">IF(K66=0,0,H66/K66)</f>
        <v>0.001207461268874259</v>
      </c>
      <c r="M66" s="41">
        <f aca="true" t="shared" si="11" ref="M66:M98">IF(K66=0,0,J66/K66)</f>
        <v>0</v>
      </c>
    </row>
    <row r="67" spans="1:13" ht="31.5" customHeight="1">
      <c r="A67" s="34" t="s">
        <v>31</v>
      </c>
      <c r="B67" s="46" t="s">
        <v>118</v>
      </c>
      <c r="C67" s="36">
        <v>0</v>
      </c>
      <c r="D67" s="37">
        <v>0</v>
      </c>
      <c r="E67" s="36">
        <v>0</v>
      </c>
      <c r="F67" s="37">
        <v>0</v>
      </c>
      <c r="G67" s="38">
        <f t="shared" si="8"/>
        <v>0</v>
      </c>
      <c r="H67" s="39">
        <f t="shared" si="9"/>
        <v>0</v>
      </c>
      <c r="I67" s="36">
        <v>0</v>
      </c>
      <c r="J67" s="37">
        <v>0</v>
      </c>
      <c r="K67" s="40">
        <v>4002</v>
      </c>
      <c r="L67" s="41">
        <f t="shared" si="10"/>
        <v>0</v>
      </c>
      <c r="M67" s="41">
        <f t="shared" si="11"/>
        <v>0</v>
      </c>
    </row>
    <row r="68" spans="1:13" ht="31.5" customHeight="1">
      <c r="A68" s="34" t="s">
        <v>32</v>
      </c>
      <c r="B68" s="43" t="s">
        <v>249</v>
      </c>
      <c r="C68" s="44">
        <v>0</v>
      </c>
      <c r="D68" s="37">
        <v>0</v>
      </c>
      <c r="E68" s="44">
        <v>3</v>
      </c>
      <c r="F68" s="45">
        <v>295.62</v>
      </c>
      <c r="G68" s="38">
        <f t="shared" si="8"/>
        <v>3</v>
      </c>
      <c r="H68" s="39">
        <f t="shared" si="9"/>
        <v>295.62</v>
      </c>
      <c r="I68" s="36">
        <v>1</v>
      </c>
      <c r="J68" s="37">
        <v>2395.62</v>
      </c>
      <c r="K68" s="40">
        <v>184837921</v>
      </c>
      <c r="L68" s="41">
        <f t="shared" si="10"/>
        <v>1.5993471382963673E-06</v>
      </c>
      <c r="M68" s="41">
        <f t="shared" si="11"/>
        <v>1.2960652159683185E-05</v>
      </c>
    </row>
    <row r="69" spans="1:13" ht="31.5" customHeight="1">
      <c r="A69" s="34" t="s">
        <v>33</v>
      </c>
      <c r="B69" s="43" t="s">
        <v>157</v>
      </c>
      <c r="C69" s="36">
        <v>1</v>
      </c>
      <c r="D69" s="37">
        <v>52.29</v>
      </c>
      <c r="E69" s="36">
        <v>0</v>
      </c>
      <c r="F69" s="37">
        <v>0</v>
      </c>
      <c r="G69" s="38">
        <f t="shared" si="8"/>
        <v>1</v>
      </c>
      <c r="H69" s="39">
        <f t="shared" si="9"/>
        <v>52.29</v>
      </c>
      <c r="I69" s="36">
        <v>0</v>
      </c>
      <c r="J69" s="37">
        <v>0</v>
      </c>
      <c r="K69" s="40">
        <v>2975688</v>
      </c>
      <c r="L69" s="41">
        <f t="shared" si="10"/>
        <v>1.7572406784582253E-05</v>
      </c>
      <c r="M69" s="41">
        <f t="shared" si="11"/>
        <v>0</v>
      </c>
    </row>
    <row r="70" spans="1:13" ht="31.5" customHeight="1">
      <c r="A70" s="34" t="s">
        <v>74</v>
      </c>
      <c r="B70" s="43" t="s">
        <v>157</v>
      </c>
      <c r="C70" s="36">
        <v>2</v>
      </c>
      <c r="D70" s="37">
        <v>67.56</v>
      </c>
      <c r="E70" s="36">
        <v>0</v>
      </c>
      <c r="F70" s="37">
        <v>0</v>
      </c>
      <c r="G70" s="38">
        <f t="shared" si="8"/>
        <v>2</v>
      </c>
      <c r="H70" s="39">
        <f t="shared" si="9"/>
        <v>67.56</v>
      </c>
      <c r="I70" s="36">
        <v>0</v>
      </c>
      <c r="J70" s="37">
        <v>0</v>
      </c>
      <c r="K70" s="40">
        <v>256806010</v>
      </c>
      <c r="L70" s="41">
        <f t="shared" si="10"/>
        <v>2.6307795522386725E-07</v>
      </c>
      <c r="M70" s="41">
        <f t="shared" si="11"/>
        <v>0</v>
      </c>
    </row>
    <row r="71" spans="1:13" ht="31.5" customHeight="1">
      <c r="A71" s="34" t="s">
        <v>34</v>
      </c>
      <c r="B71" s="35" t="s">
        <v>115</v>
      </c>
      <c r="C71" s="36">
        <v>5</v>
      </c>
      <c r="D71" s="37">
        <v>356.45</v>
      </c>
      <c r="E71" s="36">
        <v>4</v>
      </c>
      <c r="F71" s="37">
        <v>28.81</v>
      </c>
      <c r="G71" s="38">
        <f t="shared" si="8"/>
        <v>9</v>
      </c>
      <c r="H71" s="39">
        <f t="shared" si="9"/>
        <v>385.26</v>
      </c>
      <c r="I71" s="36">
        <v>0</v>
      </c>
      <c r="J71" s="37">
        <v>0</v>
      </c>
      <c r="K71" s="40">
        <v>39594394</v>
      </c>
      <c r="L71" s="41">
        <f t="shared" si="10"/>
        <v>9.730165336032166E-06</v>
      </c>
      <c r="M71" s="41">
        <f t="shared" si="11"/>
        <v>0</v>
      </c>
    </row>
    <row r="72" spans="1:13" ht="31.5" customHeight="1">
      <c r="A72" s="34" t="s">
        <v>35</v>
      </c>
      <c r="B72" s="35" t="s">
        <v>139</v>
      </c>
      <c r="C72" s="36">
        <v>187</v>
      </c>
      <c r="D72" s="37">
        <v>7579</v>
      </c>
      <c r="E72" s="36">
        <v>16</v>
      </c>
      <c r="F72" s="37">
        <v>2907.5</v>
      </c>
      <c r="G72" s="38">
        <f t="shared" si="8"/>
        <v>203</v>
      </c>
      <c r="H72" s="39">
        <f t="shared" si="9"/>
        <v>10486.5</v>
      </c>
      <c r="I72" s="36">
        <v>0</v>
      </c>
      <c r="J72" s="37">
        <v>0</v>
      </c>
      <c r="K72" s="40">
        <v>187075011</v>
      </c>
      <c r="L72" s="41">
        <f t="shared" si="10"/>
        <v>5.605505483573111E-05</v>
      </c>
      <c r="M72" s="41">
        <f t="shared" si="11"/>
        <v>0</v>
      </c>
    </row>
    <row r="73" spans="1:13" ht="31.5" customHeight="1">
      <c r="A73" s="34" t="s">
        <v>131</v>
      </c>
      <c r="B73" s="35" t="s">
        <v>114</v>
      </c>
      <c r="C73" s="36">
        <v>0</v>
      </c>
      <c r="D73" s="37">
        <v>0</v>
      </c>
      <c r="E73" s="36">
        <v>0</v>
      </c>
      <c r="F73" s="37">
        <v>0</v>
      </c>
      <c r="G73" s="38">
        <f t="shared" si="8"/>
        <v>0</v>
      </c>
      <c r="H73" s="39">
        <f t="shared" si="9"/>
        <v>0</v>
      </c>
      <c r="I73" s="36">
        <v>0</v>
      </c>
      <c r="J73" s="37">
        <v>0</v>
      </c>
      <c r="K73" s="40">
        <v>0</v>
      </c>
      <c r="L73" s="41">
        <f t="shared" si="10"/>
        <v>0</v>
      </c>
      <c r="M73" s="41">
        <f t="shared" si="11"/>
        <v>0</v>
      </c>
    </row>
    <row r="74" spans="1:13" ht="31.5" customHeight="1">
      <c r="A74" s="34" t="s">
        <v>236</v>
      </c>
      <c r="B74" s="49" t="s">
        <v>147</v>
      </c>
      <c r="C74" s="50">
        <v>0</v>
      </c>
      <c r="D74" s="37">
        <v>0</v>
      </c>
      <c r="E74" s="50">
        <v>0</v>
      </c>
      <c r="F74" s="51">
        <v>0</v>
      </c>
      <c r="G74" s="38">
        <f t="shared" si="8"/>
        <v>0</v>
      </c>
      <c r="H74" s="39">
        <f t="shared" si="9"/>
        <v>0</v>
      </c>
      <c r="I74" s="36">
        <v>0</v>
      </c>
      <c r="J74" s="37">
        <v>0</v>
      </c>
      <c r="K74" s="37">
        <v>0</v>
      </c>
      <c r="L74" s="41">
        <f t="shared" si="10"/>
        <v>0</v>
      </c>
      <c r="M74" s="41">
        <f t="shared" si="11"/>
        <v>0</v>
      </c>
    </row>
    <row r="75" spans="1:13" ht="31.5" customHeight="1">
      <c r="A75" s="34" t="s">
        <v>124</v>
      </c>
      <c r="B75" s="43" t="s">
        <v>147</v>
      </c>
      <c r="C75" s="44">
        <v>0</v>
      </c>
      <c r="D75" s="37">
        <v>0</v>
      </c>
      <c r="E75" s="44">
        <v>0</v>
      </c>
      <c r="F75" s="45">
        <v>0</v>
      </c>
      <c r="G75" s="38">
        <f t="shared" si="8"/>
        <v>0</v>
      </c>
      <c r="H75" s="39">
        <f t="shared" si="9"/>
        <v>0</v>
      </c>
      <c r="I75" s="36">
        <v>0</v>
      </c>
      <c r="J75" s="37">
        <v>0</v>
      </c>
      <c r="K75" s="40">
        <v>0</v>
      </c>
      <c r="L75" s="41">
        <f t="shared" si="10"/>
        <v>0</v>
      </c>
      <c r="M75" s="41">
        <f t="shared" si="11"/>
        <v>0</v>
      </c>
    </row>
    <row r="76" spans="1:13" ht="31.5" customHeight="1">
      <c r="A76" s="34" t="s">
        <v>102</v>
      </c>
      <c r="B76" s="43" t="s">
        <v>203</v>
      </c>
      <c r="C76" s="36">
        <v>1</v>
      </c>
      <c r="D76" s="37">
        <v>346.82</v>
      </c>
      <c r="E76" s="36">
        <v>2</v>
      </c>
      <c r="F76" s="37">
        <v>75.81</v>
      </c>
      <c r="G76" s="38">
        <f t="shared" si="8"/>
        <v>3</v>
      </c>
      <c r="H76" s="39">
        <f t="shared" si="9"/>
        <v>422.63</v>
      </c>
      <c r="I76" s="36">
        <v>0</v>
      </c>
      <c r="J76" s="37">
        <v>0</v>
      </c>
      <c r="K76" s="40">
        <v>167897</v>
      </c>
      <c r="L76" s="41">
        <f t="shared" si="10"/>
        <v>0.002517198044038905</v>
      </c>
      <c r="M76" s="41">
        <f t="shared" si="11"/>
        <v>0</v>
      </c>
    </row>
    <row r="77" spans="1:13" ht="31.5" customHeight="1">
      <c r="A77" s="34" t="s">
        <v>57</v>
      </c>
      <c r="B77" s="43" t="s">
        <v>155</v>
      </c>
      <c r="C77" s="44">
        <v>31</v>
      </c>
      <c r="D77" s="37">
        <v>4746.2</v>
      </c>
      <c r="E77" s="44">
        <v>4</v>
      </c>
      <c r="F77" s="45">
        <v>666.46</v>
      </c>
      <c r="G77" s="38">
        <f t="shared" si="8"/>
        <v>35</v>
      </c>
      <c r="H77" s="39">
        <f t="shared" si="9"/>
        <v>5412.66</v>
      </c>
      <c r="I77" s="36">
        <v>0</v>
      </c>
      <c r="J77" s="37">
        <v>0</v>
      </c>
      <c r="K77" s="40">
        <v>23564999</v>
      </c>
      <c r="L77" s="41">
        <f t="shared" si="10"/>
        <v>0.00022969065264972003</v>
      </c>
      <c r="M77" s="41">
        <f t="shared" si="11"/>
        <v>0</v>
      </c>
    </row>
    <row r="78" spans="1:13" ht="31.5" customHeight="1">
      <c r="A78" s="34" t="s">
        <v>176</v>
      </c>
      <c r="B78" s="35" t="s">
        <v>157</v>
      </c>
      <c r="C78" s="36">
        <v>0</v>
      </c>
      <c r="D78" s="37">
        <v>0</v>
      </c>
      <c r="E78" s="36">
        <v>0</v>
      </c>
      <c r="F78" s="37">
        <v>0</v>
      </c>
      <c r="G78" s="38">
        <f t="shared" si="8"/>
        <v>0</v>
      </c>
      <c r="H78" s="39">
        <f t="shared" si="9"/>
        <v>0</v>
      </c>
      <c r="I78" s="36">
        <v>0</v>
      </c>
      <c r="J78" s="37">
        <v>0</v>
      </c>
      <c r="K78" s="40">
        <v>467427</v>
      </c>
      <c r="L78" s="41">
        <f t="shared" si="10"/>
        <v>0</v>
      </c>
      <c r="M78" s="41">
        <f t="shared" si="11"/>
        <v>0</v>
      </c>
    </row>
    <row r="79" spans="1:13" ht="31.5" customHeight="1">
      <c r="A79" s="34" t="s">
        <v>254</v>
      </c>
      <c r="B79" s="43" t="s">
        <v>157</v>
      </c>
      <c r="C79" s="36">
        <v>0</v>
      </c>
      <c r="D79" s="37">
        <v>0</v>
      </c>
      <c r="E79" s="36">
        <v>0</v>
      </c>
      <c r="F79" s="37">
        <v>0</v>
      </c>
      <c r="G79" s="38">
        <f t="shared" si="8"/>
        <v>0</v>
      </c>
      <c r="H79" s="39">
        <f t="shared" si="9"/>
        <v>0</v>
      </c>
      <c r="I79" s="36">
        <v>0</v>
      </c>
      <c r="J79" s="37">
        <v>0</v>
      </c>
      <c r="K79" s="40">
        <v>18284065</v>
      </c>
      <c r="L79" s="41">
        <f t="shared" si="10"/>
        <v>0</v>
      </c>
      <c r="M79" s="41">
        <f t="shared" si="11"/>
        <v>0</v>
      </c>
    </row>
    <row r="80" spans="1:13" ht="31.5" customHeight="1">
      <c r="A80" s="34" t="s">
        <v>138</v>
      </c>
      <c r="B80" s="43" t="s">
        <v>204</v>
      </c>
      <c r="C80" s="36">
        <v>26</v>
      </c>
      <c r="D80" s="37">
        <v>33209.55</v>
      </c>
      <c r="E80" s="36">
        <v>150</v>
      </c>
      <c r="F80" s="37">
        <v>26046.55</v>
      </c>
      <c r="G80" s="38">
        <f t="shared" si="8"/>
        <v>176</v>
      </c>
      <c r="H80" s="39">
        <f t="shared" si="9"/>
        <v>59256.100000000006</v>
      </c>
      <c r="I80" s="36">
        <v>0</v>
      </c>
      <c r="J80" s="37">
        <v>0</v>
      </c>
      <c r="K80" s="40">
        <v>81320489</v>
      </c>
      <c r="L80" s="41">
        <f t="shared" si="10"/>
        <v>0.0007286736802578745</v>
      </c>
      <c r="M80" s="41">
        <f t="shared" si="11"/>
        <v>0</v>
      </c>
    </row>
    <row r="81" spans="1:13" ht="31.5" customHeight="1">
      <c r="A81" s="34" t="s">
        <v>78</v>
      </c>
      <c r="B81" s="43" t="s">
        <v>157</v>
      </c>
      <c r="C81" s="36">
        <v>0</v>
      </c>
      <c r="D81" s="37">
        <v>0</v>
      </c>
      <c r="E81" s="36">
        <v>0</v>
      </c>
      <c r="F81" s="37">
        <v>0</v>
      </c>
      <c r="G81" s="38">
        <f t="shared" si="8"/>
        <v>0</v>
      </c>
      <c r="H81" s="39">
        <f t="shared" si="9"/>
        <v>0</v>
      </c>
      <c r="I81" s="36">
        <v>0</v>
      </c>
      <c r="J81" s="37">
        <v>0</v>
      </c>
      <c r="K81" s="40">
        <v>241190</v>
      </c>
      <c r="L81" s="41">
        <f t="shared" si="10"/>
        <v>0</v>
      </c>
      <c r="M81" s="41">
        <f t="shared" si="11"/>
        <v>0</v>
      </c>
    </row>
    <row r="82" spans="1:13" ht="31.5" customHeight="1">
      <c r="A82" s="34" t="s">
        <v>36</v>
      </c>
      <c r="B82" s="43" t="s">
        <v>205</v>
      </c>
      <c r="C82" s="36">
        <v>0</v>
      </c>
      <c r="D82" s="37">
        <v>0</v>
      </c>
      <c r="E82" s="36">
        <v>7</v>
      </c>
      <c r="F82" s="37">
        <v>794.75</v>
      </c>
      <c r="G82" s="38">
        <f t="shared" si="8"/>
        <v>7</v>
      </c>
      <c r="H82" s="39">
        <f t="shared" si="9"/>
        <v>794.75</v>
      </c>
      <c r="I82" s="36">
        <v>358826</v>
      </c>
      <c r="J82" s="37">
        <v>49427786.07</v>
      </c>
      <c r="K82" s="40">
        <v>360550806</v>
      </c>
      <c r="L82" s="41">
        <f t="shared" si="10"/>
        <v>2.204266324674365E-06</v>
      </c>
      <c r="M82" s="41">
        <f t="shared" si="11"/>
        <v>0.1370896562910471</v>
      </c>
    </row>
    <row r="83" spans="1:13" ht="31.5" customHeight="1">
      <c r="A83" s="34" t="s">
        <v>81</v>
      </c>
      <c r="B83" s="43" t="s">
        <v>129</v>
      </c>
      <c r="C83" s="36">
        <v>0</v>
      </c>
      <c r="D83" s="37">
        <v>0</v>
      </c>
      <c r="E83" s="36">
        <v>0</v>
      </c>
      <c r="F83" s="37">
        <v>0</v>
      </c>
      <c r="G83" s="38">
        <f t="shared" si="8"/>
        <v>0</v>
      </c>
      <c r="H83" s="39">
        <f t="shared" si="9"/>
        <v>0</v>
      </c>
      <c r="I83" s="36">
        <v>0</v>
      </c>
      <c r="J83" s="37">
        <v>0</v>
      </c>
      <c r="K83" s="40">
        <v>0</v>
      </c>
      <c r="L83" s="41">
        <f t="shared" si="10"/>
        <v>0</v>
      </c>
      <c r="M83" s="41">
        <f t="shared" si="11"/>
        <v>0</v>
      </c>
    </row>
    <row r="84" spans="1:13" ht="31.5" customHeight="1">
      <c r="A84" s="34" t="s">
        <v>38</v>
      </c>
      <c r="B84" s="43" t="s">
        <v>110</v>
      </c>
      <c r="C84" s="36">
        <v>91</v>
      </c>
      <c r="D84" s="37">
        <v>16729.67</v>
      </c>
      <c r="E84" s="36">
        <v>53</v>
      </c>
      <c r="F84" s="37">
        <v>11152.34</v>
      </c>
      <c r="G84" s="38">
        <f t="shared" si="8"/>
        <v>144</v>
      </c>
      <c r="H84" s="39">
        <f t="shared" si="9"/>
        <v>27882.01</v>
      </c>
      <c r="I84" s="36">
        <v>0</v>
      </c>
      <c r="J84" s="37">
        <v>0</v>
      </c>
      <c r="K84" s="40">
        <v>231742706</v>
      </c>
      <c r="L84" s="41">
        <f t="shared" si="10"/>
        <v>0.00012031450948881213</v>
      </c>
      <c r="M84" s="41">
        <f t="shared" si="11"/>
        <v>0</v>
      </c>
    </row>
    <row r="85" spans="1:13" ht="31.5" customHeight="1">
      <c r="A85" s="34" t="s">
        <v>245</v>
      </c>
      <c r="B85" s="43" t="s">
        <v>226</v>
      </c>
      <c r="C85" s="36">
        <v>2</v>
      </c>
      <c r="D85" s="37">
        <v>1266</v>
      </c>
      <c r="E85" s="36">
        <v>2</v>
      </c>
      <c r="F85" s="37">
        <v>241.18</v>
      </c>
      <c r="G85" s="38">
        <f t="shared" si="8"/>
        <v>4</v>
      </c>
      <c r="H85" s="39">
        <f t="shared" si="9"/>
        <v>1507.18</v>
      </c>
      <c r="I85" s="36">
        <v>0</v>
      </c>
      <c r="J85" s="37">
        <v>0</v>
      </c>
      <c r="K85" s="40">
        <v>62081</v>
      </c>
      <c r="L85" s="41">
        <f t="shared" si="10"/>
        <v>0.024277637280327315</v>
      </c>
      <c r="M85" s="41">
        <f t="shared" si="11"/>
        <v>0</v>
      </c>
    </row>
    <row r="86" spans="1:13" ht="31.5" customHeight="1">
      <c r="A86" s="34" t="s">
        <v>39</v>
      </c>
      <c r="B86" s="43" t="s">
        <v>125</v>
      </c>
      <c r="C86" s="36">
        <v>1</v>
      </c>
      <c r="D86" s="37">
        <v>13.91</v>
      </c>
      <c r="E86" s="36">
        <v>1</v>
      </c>
      <c r="F86" s="37">
        <v>243.98</v>
      </c>
      <c r="G86" s="38">
        <f t="shared" si="8"/>
        <v>2</v>
      </c>
      <c r="H86" s="39">
        <f t="shared" si="9"/>
        <v>257.89</v>
      </c>
      <c r="I86" s="36">
        <v>0</v>
      </c>
      <c r="J86" s="37">
        <v>0</v>
      </c>
      <c r="K86" s="40">
        <v>1235883</v>
      </c>
      <c r="L86" s="41">
        <f t="shared" si="10"/>
        <v>0.0002086686199259962</v>
      </c>
      <c r="M86" s="41">
        <f t="shared" si="11"/>
        <v>0</v>
      </c>
    </row>
    <row r="87" spans="1:13" ht="31.5" customHeight="1">
      <c r="A87" s="34" t="s">
        <v>40</v>
      </c>
      <c r="B87" s="43" t="s">
        <v>228</v>
      </c>
      <c r="C87" s="36">
        <v>11</v>
      </c>
      <c r="D87" s="37">
        <v>292.05</v>
      </c>
      <c r="E87" s="36">
        <v>1</v>
      </c>
      <c r="F87" s="37">
        <v>552.63</v>
      </c>
      <c r="G87" s="38">
        <f t="shared" si="8"/>
        <v>12</v>
      </c>
      <c r="H87" s="39">
        <f t="shared" si="9"/>
        <v>844.6800000000001</v>
      </c>
      <c r="I87" s="36">
        <v>0</v>
      </c>
      <c r="J87" s="37">
        <v>0</v>
      </c>
      <c r="K87" s="40">
        <v>50315985</v>
      </c>
      <c r="L87" s="41">
        <f t="shared" si="10"/>
        <v>1.6787507985782254E-05</v>
      </c>
      <c r="M87" s="41">
        <f t="shared" si="11"/>
        <v>0</v>
      </c>
    </row>
    <row r="88" spans="1:13" ht="31.5" customHeight="1">
      <c r="A88" s="34" t="s">
        <v>244</v>
      </c>
      <c r="B88" s="46" t="s">
        <v>144</v>
      </c>
      <c r="C88" s="36">
        <v>0</v>
      </c>
      <c r="D88" s="37">
        <v>0</v>
      </c>
      <c r="E88" s="36">
        <v>0</v>
      </c>
      <c r="F88" s="37">
        <v>0</v>
      </c>
      <c r="G88" s="38">
        <f t="shared" si="8"/>
        <v>0</v>
      </c>
      <c r="H88" s="39">
        <f t="shared" si="9"/>
        <v>0</v>
      </c>
      <c r="I88" s="36">
        <v>0</v>
      </c>
      <c r="J88" s="37">
        <v>0</v>
      </c>
      <c r="K88" s="40">
        <v>5083204</v>
      </c>
      <c r="L88" s="41">
        <f t="shared" si="10"/>
        <v>0</v>
      </c>
      <c r="M88" s="41">
        <f t="shared" si="11"/>
        <v>0</v>
      </c>
    </row>
    <row r="89" spans="1:13" ht="31.5" customHeight="1">
      <c r="A89" s="34" t="s">
        <v>258</v>
      </c>
      <c r="B89" s="46" t="s">
        <v>243</v>
      </c>
      <c r="C89" s="36">
        <v>1</v>
      </c>
      <c r="D89" s="37">
        <v>23.56</v>
      </c>
      <c r="E89" s="36">
        <v>0</v>
      </c>
      <c r="F89" s="37">
        <v>0</v>
      </c>
      <c r="G89" s="38">
        <f t="shared" si="8"/>
        <v>1</v>
      </c>
      <c r="H89" s="39">
        <f t="shared" si="9"/>
        <v>23.56</v>
      </c>
      <c r="I89" s="36">
        <v>0</v>
      </c>
      <c r="J89" s="37">
        <v>0</v>
      </c>
      <c r="K89" s="40"/>
      <c r="L89" s="41">
        <f t="shared" si="10"/>
        <v>0</v>
      </c>
      <c r="M89" s="41">
        <f t="shared" si="11"/>
        <v>0</v>
      </c>
    </row>
    <row r="90" spans="1:13" ht="31.5" customHeight="1">
      <c r="A90" s="34" t="s">
        <v>41</v>
      </c>
      <c r="B90" s="46" t="s">
        <v>118</v>
      </c>
      <c r="C90" s="36">
        <v>0</v>
      </c>
      <c r="D90" s="37">
        <v>0</v>
      </c>
      <c r="E90" s="36">
        <v>0</v>
      </c>
      <c r="F90" s="37">
        <v>0</v>
      </c>
      <c r="G90" s="38">
        <f t="shared" si="8"/>
        <v>0</v>
      </c>
      <c r="H90" s="39">
        <f t="shared" si="9"/>
        <v>0</v>
      </c>
      <c r="I90" s="36">
        <v>0</v>
      </c>
      <c r="J90" s="37">
        <v>0</v>
      </c>
      <c r="K90" s="40">
        <v>1330180</v>
      </c>
      <c r="L90" s="41">
        <f t="shared" si="10"/>
        <v>0</v>
      </c>
      <c r="M90" s="41">
        <f t="shared" si="11"/>
        <v>0</v>
      </c>
    </row>
    <row r="91" spans="1:13" ht="31.5" customHeight="1">
      <c r="A91" s="34" t="s">
        <v>42</v>
      </c>
      <c r="B91" s="43" t="s">
        <v>157</v>
      </c>
      <c r="C91" s="36">
        <v>0</v>
      </c>
      <c r="D91" s="37">
        <v>0</v>
      </c>
      <c r="E91" s="36">
        <v>0</v>
      </c>
      <c r="F91" s="37">
        <v>0</v>
      </c>
      <c r="G91" s="38">
        <f t="shared" si="8"/>
        <v>0</v>
      </c>
      <c r="H91" s="39">
        <f t="shared" si="9"/>
        <v>0</v>
      </c>
      <c r="I91" s="36">
        <v>0</v>
      </c>
      <c r="J91" s="37">
        <v>0</v>
      </c>
      <c r="K91" s="40">
        <v>2741620</v>
      </c>
      <c r="L91" s="41">
        <f t="shared" si="10"/>
        <v>0</v>
      </c>
      <c r="M91" s="41">
        <f t="shared" si="11"/>
        <v>0</v>
      </c>
    </row>
    <row r="92" spans="1:13" ht="31.5" customHeight="1">
      <c r="A92" s="34" t="s">
        <v>43</v>
      </c>
      <c r="B92" s="43" t="s">
        <v>108</v>
      </c>
      <c r="C92" s="36">
        <v>107</v>
      </c>
      <c r="D92" s="37">
        <v>5788.65</v>
      </c>
      <c r="E92" s="36">
        <v>0</v>
      </c>
      <c r="F92" s="37">
        <v>0</v>
      </c>
      <c r="G92" s="38">
        <f t="shared" si="8"/>
        <v>107</v>
      </c>
      <c r="H92" s="39">
        <f t="shared" si="9"/>
        <v>5788.65</v>
      </c>
      <c r="I92" s="36">
        <v>0</v>
      </c>
      <c r="J92" s="37">
        <v>0</v>
      </c>
      <c r="K92" s="40">
        <v>254773263</v>
      </c>
      <c r="L92" s="41">
        <f t="shared" si="10"/>
        <v>2.2720790760528115E-05</v>
      </c>
      <c r="M92" s="41">
        <f t="shared" si="11"/>
        <v>0</v>
      </c>
    </row>
    <row r="93" spans="1:13" ht="31.5" customHeight="1">
      <c r="A93" s="34" t="s">
        <v>173</v>
      </c>
      <c r="B93" s="43" t="s">
        <v>142</v>
      </c>
      <c r="C93" s="36">
        <v>0</v>
      </c>
      <c r="D93" s="37">
        <v>0</v>
      </c>
      <c r="E93" s="36">
        <v>21</v>
      </c>
      <c r="F93" s="37">
        <v>13067.61</v>
      </c>
      <c r="G93" s="38">
        <f t="shared" si="8"/>
        <v>21</v>
      </c>
      <c r="H93" s="39">
        <f t="shared" si="9"/>
        <v>13067.61</v>
      </c>
      <c r="I93" s="36">
        <v>0</v>
      </c>
      <c r="J93" s="37">
        <v>0</v>
      </c>
      <c r="K93" s="40">
        <v>1543079304</v>
      </c>
      <c r="L93" s="41">
        <f t="shared" si="10"/>
        <v>8.468527810674338E-06</v>
      </c>
      <c r="M93" s="41">
        <f t="shared" si="11"/>
        <v>0</v>
      </c>
    </row>
    <row r="94" spans="1:13" ht="31.5" customHeight="1">
      <c r="A94" s="34" t="s">
        <v>90</v>
      </c>
      <c r="B94" s="53" t="s">
        <v>157</v>
      </c>
      <c r="C94" s="36">
        <v>0</v>
      </c>
      <c r="D94" s="37">
        <v>0</v>
      </c>
      <c r="E94" s="36">
        <v>1</v>
      </c>
      <c r="F94" s="37">
        <v>165.14</v>
      </c>
      <c r="G94" s="38">
        <f t="shared" si="8"/>
        <v>1</v>
      </c>
      <c r="H94" s="39">
        <f t="shared" si="9"/>
        <v>165.14</v>
      </c>
      <c r="I94" s="36">
        <v>0</v>
      </c>
      <c r="J94" s="37">
        <v>0</v>
      </c>
      <c r="K94" s="40">
        <v>1497345</v>
      </c>
      <c r="L94" s="41">
        <f t="shared" si="10"/>
        <v>0.00011028854405631299</v>
      </c>
      <c r="M94" s="41">
        <f t="shared" si="11"/>
        <v>0</v>
      </c>
    </row>
    <row r="95" spans="1:13" ht="31.5" customHeight="1">
      <c r="A95" s="34" t="s">
        <v>44</v>
      </c>
      <c r="B95" s="54" t="s">
        <v>251</v>
      </c>
      <c r="C95" s="44">
        <v>0</v>
      </c>
      <c r="D95" s="37">
        <v>0</v>
      </c>
      <c r="E95" s="44">
        <v>0</v>
      </c>
      <c r="F95" s="45">
        <v>0</v>
      </c>
      <c r="G95" s="38">
        <f t="shared" si="8"/>
        <v>0</v>
      </c>
      <c r="H95" s="39">
        <f t="shared" si="9"/>
        <v>0</v>
      </c>
      <c r="I95" s="36">
        <v>19</v>
      </c>
      <c r="J95" s="37">
        <v>13648</v>
      </c>
      <c r="K95" s="40">
        <v>1420230</v>
      </c>
      <c r="L95" s="41">
        <f t="shared" si="10"/>
        <v>0</v>
      </c>
      <c r="M95" s="41">
        <f t="shared" si="11"/>
        <v>0.009609711103131182</v>
      </c>
    </row>
    <row r="96" spans="1:13" ht="31.5" customHeight="1">
      <c r="A96" s="34" t="s">
        <v>255</v>
      </c>
      <c r="B96" s="43" t="s">
        <v>157</v>
      </c>
      <c r="C96" s="36">
        <v>1</v>
      </c>
      <c r="D96" s="37">
        <v>16.57</v>
      </c>
      <c r="E96" s="36">
        <v>0</v>
      </c>
      <c r="F96" s="37">
        <v>0</v>
      </c>
      <c r="G96" s="38">
        <f t="shared" si="8"/>
        <v>1</v>
      </c>
      <c r="H96" s="39">
        <f t="shared" si="9"/>
        <v>16.57</v>
      </c>
      <c r="I96" s="36">
        <v>0</v>
      </c>
      <c r="J96" s="37">
        <v>0</v>
      </c>
      <c r="K96" s="40">
        <v>3255858</v>
      </c>
      <c r="L96" s="41">
        <f t="shared" si="10"/>
        <v>5.089288292056963E-06</v>
      </c>
      <c r="M96" s="41">
        <f t="shared" si="11"/>
        <v>0</v>
      </c>
    </row>
    <row r="97" spans="1:13" ht="31.5" customHeight="1">
      <c r="A97" s="34" t="s">
        <v>164</v>
      </c>
      <c r="B97" s="43" t="s">
        <v>157</v>
      </c>
      <c r="C97" s="36">
        <v>0</v>
      </c>
      <c r="D97" s="37">
        <v>0</v>
      </c>
      <c r="E97" s="36">
        <v>0</v>
      </c>
      <c r="F97" s="37">
        <v>0</v>
      </c>
      <c r="G97" s="38">
        <f t="shared" si="8"/>
        <v>0</v>
      </c>
      <c r="H97" s="39">
        <f t="shared" si="9"/>
        <v>0</v>
      </c>
      <c r="I97" s="36">
        <v>0</v>
      </c>
      <c r="J97" s="37">
        <v>0</v>
      </c>
      <c r="K97" s="40">
        <v>1873504</v>
      </c>
      <c r="L97" s="41">
        <f t="shared" si="10"/>
        <v>0</v>
      </c>
      <c r="M97" s="41">
        <f t="shared" si="11"/>
        <v>0</v>
      </c>
    </row>
    <row r="98" spans="1:13" ht="31.5" customHeight="1">
      <c r="A98" s="34" t="s">
        <v>45</v>
      </c>
      <c r="B98" s="43" t="s">
        <v>110</v>
      </c>
      <c r="C98" s="36">
        <v>0</v>
      </c>
      <c r="D98" s="37">
        <v>0</v>
      </c>
      <c r="E98" s="36">
        <v>0</v>
      </c>
      <c r="F98" s="37">
        <v>0</v>
      </c>
      <c r="G98" s="38">
        <f t="shared" si="8"/>
        <v>0</v>
      </c>
      <c r="H98" s="39">
        <f t="shared" si="9"/>
        <v>0</v>
      </c>
      <c r="I98" s="36">
        <v>0</v>
      </c>
      <c r="J98" s="37">
        <v>0</v>
      </c>
      <c r="K98" s="40">
        <v>231881</v>
      </c>
      <c r="L98" s="41">
        <f t="shared" si="10"/>
        <v>0</v>
      </c>
      <c r="M98" s="41">
        <f t="shared" si="11"/>
        <v>0</v>
      </c>
    </row>
    <row r="99" spans="1:13" ht="31.5" customHeight="1">
      <c r="A99" s="34" t="s">
        <v>46</v>
      </c>
      <c r="B99" s="43" t="s">
        <v>157</v>
      </c>
      <c r="C99" s="36">
        <v>0</v>
      </c>
      <c r="D99" s="37">
        <v>0</v>
      </c>
      <c r="E99" s="36">
        <v>0</v>
      </c>
      <c r="F99" s="37">
        <v>0</v>
      </c>
      <c r="G99" s="38">
        <f aca="true" t="shared" si="12" ref="G99:G130">C99+E99</f>
        <v>0</v>
      </c>
      <c r="H99" s="39">
        <f aca="true" t="shared" si="13" ref="H99:H130">D99+F99</f>
        <v>0</v>
      </c>
      <c r="I99" s="36">
        <v>0</v>
      </c>
      <c r="J99" s="37">
        <v>0</v>
      </c>
      <c r="K99" s="40">
        <v>14325770</v>
      </c>
      <c r="L99" s="41">
        <f aca="true" t="shared" si="14" ref="L99:L130">IF(K99=0,0,H99/K99)</f>
        <v>0</v>
      </c>
      <c r="M99" s="41">
        <f aca="true" t="shared" si="15" ref="M99:M130">IF(K99=0,0,J99/K99)</f>
        <v>0</v>
      </c>
    </row>
    <row r="100" spans="1:13" ht="31.5" customHeight="1">
      <c r="A100" s="34" t="s">
        <v>47</v>
      </c>
      <c r="B100" s="46" t="s">
        <v>118</v>
      </c>
      <c r="C100" s="36">
        <v>0</v>
      </c>
      <c r="D100" s="37">
        <v>0</v>
      </c>
      <c r="E100" s="36">
        <v>0</v>
      </c>
      <c r="F100" s="37">
        <v>0</v>
      </c>
      <c r="G100" s="38">
        <f t="shared" si="12"/>
        <v>0</v>
      </c>
      <c r="H100" s="39">
        <f t="shared" si="13"/>
        <v>0</v>
      </c>
      <c r="I100" s="36">
        <v>0</v>
      </c>
      <c r="J100" s="37">
        <v>0</v>
      </c>
      <c r="K100" s="40">
        <v>932535</v>
      </c>
      <c r="L100" s="41">
        <f t="shared" si="14"/>
        <v>0</v>
      </c>
      <c r="M100" s="41">
        <f t="shared" si="15"/>
        <v>0</v>
      </c>
    </row>
    <row r="101" spans="1:13" ht="31.5" customHeight="1">
      <c r="A101" s="34" t="s">
        <v>48</v>
      </c>
      <c r="B101" s="46" t="s">
        <v>118</v>
      </c>
      <c r="C101" s="36">
        <v>0</v>
      </c>
      <c r="D101" s="37">
        <v>0</v>
      </c>
      <c r="E101" s="36">
        <v>0</v>
      </c>
      <c r="F101" s="37">
        <v>0</v>
      </c>
      <c r="G101" s="38">
        <f t="shared" si="12"/>
        <v>0</v>
      </c>
      <c r="H101" s="39">
        <f t="shared" si="13"/>
        <v>0</v>
      </c>
      <c r="I101" s="36">
        <v>0</v>
      </c>
      <c r="J101" s="37">
        <v>0</v>
      </c>
      <c r="K101" s="40">
        <v>674281</v>
      </c>
      <c r="L101" s="41">
        <f t="shared" si="14"/>
        <v>0</v>
      </c>
      <c r="M101" s="41">
        <f t="shared" si="15"/>
        <v>0</v>
      </c>
    </row>
    <row r="102" spans="1:13" ht="31.5" customHeight="1">
      <c r="A102" s="34" t="s">
        <v>103</v>
      </c>
      <c r="B102" s="43" t="s">
        <v>118</v>
      </c>
      <c r="C102" s="36">
        <v>0</v>
      </c>
      <c r="D102" s="37">
        <v>0</v>
      </c>
      <c r="E102" s="36">
        <v>0</v>
      </c>
      <c r="F102" s="37">
        <v>0</v>
      </c>
      <c r="G102" s="38">
        <f t="shared" si="12"/>
        <v>0</v>
      </c>
      <c r="H102" s="39">
        <f t="shared" si="13"/>
        <v>0</v>
      </c>
      <c r="I102" s="36">
        <v>0</v>
      </c>
      <c r="J102" s="37">
        <v>0</v>
      </c>
      <c r="K102" s="40">
        <v>911108</v>
      </c>
      <c r="L102" s="41">
        <f t="shared" si="14"/>
        <v>0</v>
      </c>
      <c r="M102" s="41">
        <f t="shared" si="15"/>
        <v>0</v>
      </c>
    </row>
    <row r="103" spans="1:13" ht="31.5" customHeight="1">
      <c r="A103" s="34" t="s">
        <v>105</v>
      </c>
      <c r="B103" s="43" t="s">
        <v>157</v>
      </c>
      <c r="C103" s="36">
        <v>0</v>
      </c>
      <c r="D103" s="37">
        <v>0</v>
      </c>
      <c r="E103" s="36">
        <v>0</v>
      </c>
      <c r="F103" s="37">
        <v>0</v>
      </c>
      <c r="G103" s="38">
        <f t="shared" si="12"/>
        <v>0</v>
      </c>
      <c r="H103" s="39">
        <f t="shared" si="13"/>
        <v>0</v>
      </c>
      <c r="I103" s="36">
        <v>0</v>
      </c>
      <c r="J103" s="37">
        <v>0</v>
      </c>
      <c r="K103" s="40">
        <v>1310930</v>
      </c>
      <c r="L103" s="41">
        <f t="shared" si="14"/>
        <v>0</v>
      </c>
      <c r="M103" s="41">
        <f t="shared" si="15"/>
        <v>0</v>
      </c>
    </row>
    <row r="104" spans="1:13" ht="31.5" customHeight="1">
      <c r="A104" s="34" t="s">
        <v>91</v>
      </c>
      <c r="B104" s="43" t="s">
        <v>157</v>
      </c>
      <c r="C104" s="36">
        <v>0</v>
      </c>
      <c r="D104" s="37">
        <v>0</v>
      </c>
      <c r="E104" s="36">
        <v>0</v>
      </c>
      <c r="F104" s="37">
        <v>0</v>
      </c>
      <c r="G104" s="38">
        <f t="shared" si="12"/>
        <v>0</v>
      </c>
      <c r="H104" s="39">
        <f t="shared" si="13"/>
        <v>0</v>
      </c>
      <c r="I104" s="36">
        <v>0</v>
      </c>
      <c r="J104" s="37">
        <v>0</v>
      </c>
      <c r="K104" s="40">
        <v>154796</v>
      </c>
      <c r="L104" s="41">
        <f t="shared" si="14"/>
        <v>0</v>
      </c>
      <c r="M104" s="41">
        <f t="shared" si="15"/>
        <v>0</v>
      </c>
    </row>
    <row r="105" spans="1:13" ht="31.5" customHeight="1">
      <c r="A105" s="34" t="s">
        <v>80</v>
      </c>
      <c r="B105" s="43" t="s">
        <v>157</v>
      </c>
      <c r="C105" s="36">
        <v>0</v>
      </c>
      <c r="D105" s="37">
        <v>0</v>
      </c>
      <c r="E105" s="36">
        <v>0</v>
      </c>
      <c r="F105" s="37">
        <v>0</v>
      </c>
      <c r="G105" s="38">
        <f t="shared" si="12"/>
        <v>0</v>
      </c>
      <c r="H105" s="39">
        <f t="shared" si="13"/>
        <v>0</v>
      </c>
      <c r="I105" s="36">
        <v>0</v>
      </c>
      <c r="J105" s="37">
        <v>0</v>
      </c>
      <c r="K105" s="40">
        <v>4160362</v>
      </c>
      <c r="L105" s="41">
        <f t="shared" si="14"/>
        <v>0</v>
      </c>
      <c r="M105" s="41">
        <f t="shared" si="15"/>
        <v>0</v>
      </c>
    </row>
    <row r="106" spans="1:13" ht="31.5" customHeight="1">
      <c r="A106" s="34" t="s">
        <v>199</v>
      </c>
      <c r="B106" s="46" t="s">
        <v>157</v>
      </c>
      <c r="C106" s="36">
        <v>0</v>
      </c>
      <c r="D106" s="37">
        <v>0</v>
      </c>
      <c r="E106" s="36">
        <v>0</v>
      </c>
      <c r="F106" s="37">
        <v>0</v>
      </c>
      <c r="G106" s="38">
        <f t="shared" si="12"/>
        <v>0</v>
      </c>
      <c r="H106" s="39">
        <f t="shared" si="13"/>
        <v>0</v>
      </c>
      <c r="I106" s="36">
        <v>0</v>
      </c>
      <c r="J106" s="37">
        <v>0</v>
      </c>
      <c r="K106" s="40">
        <v>0</v>
      </c>
      <c r="L106" s="41">
        <f t="shared" si="14"/>
        <v>0</v>
      </c>
      <c r="M106" s="41">
        <f t="shared" si="15"/>
        <v>0</v>
      </c>
    </row>
    <row r="107" spans="1:13" ht="31.5" customHeight="1">
      <c r="A107" s="34" t="s">
        <v>51</v>
      </c>
      <c r="B107" s="43" t="s">
        <v>202</v>
      </c>
      <c r="C107" s="36">
        <v>23</v>
      </c>
      <c r="D107" s="37">
        <v>1107.82</v>
      </c>
      <c r="E107" s="36">
        <v>0</v>
      </c>
      <c r="F107" s="37">
        <v>0</v>
      </c>
      <c r="G107" s="38">
        <f t="shared" si="12"/>
        <v>23</v>
      </c>
      <c r="H107" s="39">
        <f t="shared" si="13"/>
        <v>1107.82</v>
      </c>
      <c r="I107" s="36">
        <v>0</v>
      </c>
      <c r="J107" s="37">
        <v>0</v>
      </c>
      <c r="K107" s="40">
        <v>23271462467</v>
      </c>
      <c r="L107" s="41">
        <f t="shared" si="14"/>
        <v>4.760422777773161E-08</v>
      </c>
      <c r="M107" s="41">
        <f t="shared" si="15"/>
        <v>0</v>
      </c>
    </row>
    <row r="108" spans="1:13" ht="31.5" customHeight="1">
      <c r="A108" s="34" t="s">
        <v>104</v>
      </c>
      <c r="B108" s="46" t="s">
        <v>201</v>
      </c>
      <c r="C108" s="36">
        <v>0</v>
      </c>
      <c r="D108" s="37">
        <v>0</v>
      </c>
      <c r="E108" s="36">
        <v>1</v>
      </c>
      <c r="F108" s="37">
        <v>192.15</v>
      </c>
      <c r="G108" s="38">
        <f t="shared" si="12"/>
        <v>1</v>
      </c>
      <c r="H108" s="39">
        <f t="shared" si="13"/>
        <v>192.15</v>
      </c>
      <c r="I108" s="36">
        <v>0</v>
      </c>
      <c r="J108" s="37">
        <v>0</v>
      </c>
      <c r="K108" s="40">
        <v>36000</v>
      </c>
      <c r="L108" s="41">
        <f t="shared" si="14"/>
        <v>0.0053375</v>
      </c>
      <c r="M108" s="41">
        <f t="shared" si="15"/>
        <v>0</v>
      </c>
    </row>
    <row r="109" spans="1:13" ht="31.5" customHeight="1">
      <c r="A109" s="34" t="s">
        <v>177</v>
      </c>
      <c r="B109" s="46" t="s">
        <v>223</v>
      </c>
      <c r="C109" s="36">
        <v>0</v>
      </c>
      <c r="D109" s="37">
        <v>0</v>
      </c>
      <c r="E109" s="36">
        <v>0</v>
      </c>
      <c r="F109" s="37">
        <v>0</v>
      </c>
      <c r="G109" s="38">
        <f t="shared" si="12"/>
        <v>0</v>
      </c>
      <c r="H109" s="39">
        <f t="shared" si="13"/>
        <v>0</v>
      </c>
      <c r="I109" s="36">
        <v>0</v>
      </c>
      <c r="J109" s="37">
        <v>0</v>
      </c>
      <c r="K109" s="40">
        <v>169631666</v>
      </c>
      <c r="L109" s="41">
        <f t="shared" si="14"/>
        <v>0</v>
      </c>
      <c r="M109" s="41">
        <f t="shared" si="15"/>
        <v>0</v>
      </c>
    </row>
    <row r="110" spans="1:13" ht="31.5" customHeight="1">
      <c r="A110" s="34" t="s">
        <v>178</v>
      </c>
      <c r="B110" s="46" t="s">
        <v>190</v>
      </c>
      <c r="C110" s="36">
        <v>0</v>
      </c>
      <c r="D110" s="37">
        <v>0</v>
      </c>
      <c r="E110" s="36">
        <v>0</v>
      </c>
      <c r="F110" s="37">
        <v>0</v>
      </c>
      <c r="G110" s="38">
        <f t="shared" si="12"/>
        <v>0</v>
      </c>
      <c r="H110" s="39">
        <f t="shared" si="13"/>
        <v>0</v>
      </c>
      <c r="I110" s="36">
        <v>0</v>
      </c>
      <c r="J110" s="37">
        <v>0</v>
      </c>
      <c r="K110" s="40">
        <v>37015851</v>
      </c>
      <c r="L110" s="41">
        <f t="shared" si="14"/>
        <v>0</v>
      </c>
      <c r="M110" s="41">
        <f t="shared" si="15"/>
        <v>0</v>
      </c>
    </row>
    <row r="111" spans="1:13" ht="31.5" customHeight="1">
      <c r="A111" s="34" t="s">
        <v>179</v>
      </c>
      <c r="B111" s="46" t="s">
        <v>213</v>
      </c>
      <c r="C111" s="36">
        <v>1</v>
      </c>
      <c r="D111" s="37">
        <v>36.72</v>
      </c>
      <c r="E111" s="36">
        <v>0</v>
      </c>
      <c r="F111" s="37">
        <v>0</v>
      </c>
      <c r="G111" s="38">
        <f t="shared" si="12"/>
        <v>1</v>
      </c>
      <c r="H111" s="39">
        <f t="shared" si="13"/>
        <v>36.72</v>
      </c>
      <c r="I111" s="36">
        <v>0</v>
      </c>
      <c r="J111" s="37">
        <v>0</v>
      </c>
      <c r="K111" s="40">
        <v>47599609</v>
      </c>
      <c r="L111" s="41">
        <f t="shared" si="14"/>
        <v>7.714349082153175E-07</v>
      </c>
      <c r="M111" s="41">
        <f t="shared" si="15"/>
        <v>0</v>
      </c>
    </row>
    <row r="112" spans="1:13" ht="31.5" customHeight="1">
      <c r="A112" s="34" t="s">
        <v>180</v>
      </c>
      <c r="B112" s="46" t="s">
        <v>210</v>
      </c>
      <c r="C112" s="36">
        <v>0</v>
      </c>
      <c r="D112" s="37">
        <v>0</v>
      </c>
      <c r="E112" s="36">
        <v>0</v>
      </c>
      <c r="F112" s="37">
        <v>0</v>
      </c>
      <c r="G112" s="38">
        <f t="shared" si="12"/>
        <v>0</v>
      </c>
      <c r="H112" s="39">
        <f t="shared" si="13"/>
        <v>0</v>
      </c>
      <c r="I112" s="36">
        <v>0</v>
      </c>
      <c r="J112" s="37">
        <v>0</v>
      </c>
      <c r="K112" s="40">
        <v>25325804</v>
      </c>
      <c r="L112" s="41">
        <f t="shared" si="14"/>
        <v>0</v>
      </c>
      <c r="M112" s="41">
        <f t="shared" si="15"/>
        <v>0</v>
      </c>
    </row>
    <row r="113" spans="1:13" ht="31.5" customHeight="1">
      <c r="A113" s="34" t="s">
        <v>181</v>
      </c>
      <c r="B113" s="46" t="s">
        <v>109</v>
      </c>
      <c r="C113" s="36">
        <v>0</v>
      </c>
      <c r="D113" s="37">
        <v>0</v>
      </c>
      <c r="E113" s="36">
        <v>0</v>
      </c>
      <c r="F113" s="37">
        <v>0</v>
      </c>
      <c r="G113" s="38">
        <f t="shared" si="12"/>
        <v>0</v>
      </c>
      <c r="H113" s="39">
        <f t="shared" si="13"/>
        <v>0</v>
      </c>
      <c r="I113" s="36">
        <v>0</v>
      </c>
      <c r="J113" s="37">
        <v>0</v>
      </c>
      <c r="K113" s="40">
        <v>52949883</v>
      </c>
      <c r="L113" s="41">
        <f t="shared" si="14"/>
        <v>0</v>
      </c>
      <c r="M113" s="41">
        <f t="shared" si="15"/>
        <v>0</v>
      </c>
    </row>
    <row r="114" spans="1:13" ht="31.5" customHeight="1">
      <c r="A114" s="34" t="s">
        <v>182</v>
      </c>
      <c r="B114" s="46" t="s">
        <v>215</v>
      </c>
      <c r="C114" s="36">
        <v>0</v>
      </c>
      <c r="D114" s="37">
        <v>0</v>
      </c>
      <c r="E114" s="36">
        <v>4</v>
      </c>
      <c r="F114" s="37">
        <v>4574.29</v>
      </c>
      <c r="G114" s="38">
        <f t="shared" si="12"/>
        <v>4</v>
      </c>
      <c r="H114" s="39">
        <f t="shared" si="13"/>
        <v>4574.29</v>
      </c>
      <c r="I114" s="36">
        <v>0</v>
      </c>
      <c r="J114" s="37">
        <v>0</v>
      </c>
      <c r="K114" s="40">
        <v>43101707</v>
      </c>
      <c r="L114" s="41">
        <f t="shared" si="14"/>
        <v>0.00010612781530903172</v>
      </c>
      <c r="M114" s="41">
        <f t="shared" si="15"/>
        <v>0</v>
      </c>
    </row>
    <row r="115" spans="1:13" ht="31.5" customHeight="1">
      <c r="A115" s="34" t="s">
        <v>238</v>
      </c>
      <c r="B115" s="49" t="s">
        <v>162</v>
      </c>
      <c r="C115" s="50">
        <v>0</v>
      </c>
      <c r="D115" s="37">
        <v>0</v>
      </c>
      <c r="E115" s="50">
        <v>0</v>
      </c>
      <c r="F115" s="51">
        <v>0</v>
      </c>
      <c r="G115" s="38">
        <f t="shared" si="12"/>
        <v>0</v>
      </c>
      <c r="H115" s="39">
        <f t="shared" si="13"/>
        <v>0</v>
      </c>
      <c r="I115" s="36">
        <v>0</v>
      </c>
      <c r="J115" s="37">
        <v>0</v>
      </c>
      <c r="K115" s="37">
        <v>33547360</v>
      </c>
      <c r="L115" s="41">
        <f t="shared" si="14"/>
        <v>0</v>
      </c>
      <c r="M115" s="41">
        <f t="shared" si="15"/>
        <v>0</v>
      </c>
    </row>
    <row r="116" spans="1:13" ht="31.5" customHeight="1">
      <c r="A116" s="34" t="s">
        <v>160</v>
      </c>
      <c r="B116" s="35" t="s">
        <v>118</v>
      </c>
      <c r="C116" s="36">
        <v>1</v>
      </c>
      <c r="D116" s="37">
        <v>64</v>
      </c>
      <c r="E116" s="36">
        <v>0</v>
      </c>
      <c r="F116" s="37">
        <v>0</v>
      </c>
      <c r="G116" s="38">
        <f t="shared" si="12"/>
        <v>1</v>
      </c>
      <c r="H116" s="39">
        <f t="shared" si="13"/>
        <v>64</v>
      </c>
      <c r="I116" s="36">
        <v>0</v>
      </c>
      <c r="J116" s="37">
        <v>0</v>
      </c>
      <c r="K116" s="40">
        <v>16750839</v>
      </c>
      <c r="L116" s="41">
        <f t="shared" si="14"/>
        <v>3.820704145028198E-06</v>
      </c>
      <c r="M116" s="41">
        <f t="shared" si="15"/>
        <v>0</v>
      </c>
    </row>
    <row r="117" spans="1:13" ht="31.5" customHeight="1">
      <c r="A117" s="34" t="s">
        <v>52</v>
      </c>
      <c r="B117" s="43" t="s">
        <v>157</v>
      </c>
      <c r="C117" s="36">
        <v>0</v>
      </c>
      <c r="D117" s="37">
        <v>0</v>
      </c>
      <c r="E117" s="36">
        <v>0</v>
      </c>
      <c r="F117" s="37">
        <v>0</v>
      </c>
      <c r="G117" s="38">
        <f t="shared" si="12"/>
        <v>0</v>
      </c>
      <c r="H117" s="39">
        <f t="shared" si="13"/>
        <v>0</v>
      </c>
      <c r="I117" s="36">
        <v>0</v>
      </c>
      <c r="J117" s="37">
        <v>0</v>
      </c>
      <c r="K117" s="40">
        <v>226436</v>
      </c>
      <c r="L117" s="41">
        <f t="shared" si="14"/>
        <v>0</v>
      </c>
      <c r="M117" s="41">
        <f t="shared" si="15"/>
        <v>0</v>
      </c>
    </row>
    <row r="118" spans="1:13" ht="31.5" customHeight="1">
      <c r="A118" s="34" t="s">
        <v>150</v>
      </c>
      <c r="B118" s="43" t="s">
        <v>157</v>
      </c>
      <c r="C118" s="44">
        <v>0</v>
      </c>
      <c r="D118" s="37">
        <v>0</v>
      </c>
      <c r="E118" s="44">
        <v>0</v>
      </c>
      <c r="F118" s="45">
        <v>0</v>
      </c>
      <c r="G118" s="38">
        <f t="shared" si="12"/>
        <v>0</v>
      </c>
      <c r="H118" s="39">
        <f t="shared" si="13"/>
        <v>0</v>
      </c>
      <c r="I118" s="36">
        <v>0</v>
      </c>
      <c r="J118" s="37">
        <v>0</v>
      </c>
      <c r="K118" s="40">
        <v>2134177</v>
      </c>
      <c r="L118" s="41">
        <f t="shared" si="14"/>
        <v>0</v>
      </c>
      <c r="M118" s="41">
        <f t="shared" si="15"/>
        <v>0</v>
      </c>
    </row>
    <row r="119" spans="1:13" ht="31.5" customHeight="1">
      <c r="A119" s="34" t="s">
        <v>69</v>
      </c>
      <c r="B119" s="35" t="s">
        <v>157</v>
      </c>
      <c r="C119" s="36">
        <v>42</v>
      </c>
      <c r="D119" s="37">
        <v>6668.98</v>
      </c>
      <c r="E119" s="36">
        <v>38</v>
      </c>
      <c r="F119" s="37">
        <v>27702.89</v>
      </c>
      <c r="G119" s="38">
        <f t="shared" si="12"/>
        <v>80</v>
      </c>
      <c r="H119" s="39">
        <f t="shared" si="13"/>
        <v>34371.869999999995</v>
      </c>
      <c r="I119" s="36">
        <v>0</v>
      </c>
      <c r="J119" s="37">
        <v>0</v>
      </c>
      <c r="K119" s="40">
        <v>281298298</v>
      </c>
      <c r="L119" s="41">
        <f t="shared" si="14"/>
        <v>0.0001221901100873351</v>
      </c>
      <c r="M119" s="41">
        <f t="shared" si="15"/>
        <v>0</v>
      </c>
    </row>
    <row r="120" spans="1:13" ht="31.5" customHeight="1">
      <c r="A120" s="34" t="s">
        <v>239</v>
      </c>
      <c r="B120" s="49" t="s">
        <v>157</v>
      </c>
      <c r="C120" s="50">
        <v>3</v>
      </c>
      <c r="D120" s="37">
        <v>91.93</v>
      </c>
      <c r="E120" s="50">
        <v>0</v>
      </c>
      <c r="F120" s="51">
        <v>0</v>
      </c>
      <c r="G120" s="38">
        <f t="shared" si="12"/>
        <v>3</v>
      </c>
      <c r="H120" s="39">
        <f t="shared" si="13"/>
        <v>91.93</v>
      </c>
      <c r="I120" s="36">
        <v>0</v>
      </c>
      <c r="J120" s="37">
        <v>0</v>
      </c>
      <c r="K120" s="37">
        <v>8992746</v>
      </c>
      <c r="L120" s="41">
        <f t="shared" si="14"/>
        <v>1.0222683927690164E-05</v>
      </c>
      <c r="M120" s="41">
        <f t="shared" si="15"/>
        <v>0</v>
      </c>
    </row>
    <row r="121" spans="1:13" ht="31.5" customHeight="1">
      <c r="A121" s="34" t="s">
        <v>189</v>
      </c>
      <c r="B121" s="35" t="s">
        <v>194</v>
      </c>
      <c r="C121" s="36">
        <v>13</v>
      </c>
      <c r="D121" s="37">
        <v>1795.81</v>
      </c>
      <c r="E121" s="36">
        <v>151</v>
      </c>
      <c r="F121" s="37">
        <v>35595.85</v>
      </c>
      <c r="G121" s="38">
        <f t="shared" si="12"/>
        <v>164</v>
      </c>
      <c r="H121" s="39">
        <f t="shared" si="13"/>
        <v>37391.659999999996</v>
      </c>
      <c r="I121" s="36">
        <v>0</v>
      </c>
      <c r="J121" s="37">
        <v>0</v>
      </c>
      <c r="K121" s="40">
        <v>60927053</v>
      </c>
      <c r="L121" s="41">
        <f t="shared" si="14"/>
        <v>0.0006137119417215206</v>
      </c>
      <c r="M121" s="41">
        <f t="shared" si="15"/>
        <v>0</v>
      </c>
    </row>
    <row r="122" spans="1:13" ht="31.5" customHeight="1">
      <c r="A122" s="34" t="s">
        <v>198</v>
      </c>
      <c r="B122" s="35" t="s">
        <v>157</v>
      </c>
      <c r="C122" s="36">
        <v>0</v>
      </c>
      <c r="D122" s="37">
        <v>0</v>
      </c>
      <c r="E122" s="36">
        <v>0</v>
      </c>
      <c r="F122" s="37">
        <v>0</v>
      </c>
      <c r="G122" s="38">
        <f t="shared" si="12"/>
        <v>0</v>
      </c>
      <c r="H122" s="39">
        <f t="shared" si="13"/>
        <v>0</v>
      </c>
      <c r="I122" s="36">
        <v>0</v>
      </c>
      <c r="J122" s="37">
        <v>0</v>
      </c>
      <c r="K122" s="40">
        <v>1019740</v>
      </c>
      <c r="L122" s="41">
        <f t="shared" si="14"/>
        <v>0</v>
      </c>
      <c r="M122" s="41">
        <f t="shared" si="15"/>
        <v>0</v>
      </c>
    </row>
    <row r="123" spans="1:13" ht="31.5" customHeight="1">
      <c r="A123" s="34" t="s">
        <v>59</v>
      </c>
      <c r="B123" s="46" t="s">
        <v>118</v>
      </c>
      <c r="C123" s="36">
        <v>0</v>
      </c>
      <c r="D123" s="37">
        <v>0</v>
      </c>
      <c r="E123" s="36">
        <v>0</v>
      </c>
      <c r="F123" s="37">
        <v>0</v>
      </c>
      <c r="G123" s="38">
        <f t="shared" si="12"/>
        <v>0</v>
      </c>
      <c r="H123" s="39">
        <f t="shared" si="13"/>
        <v>0</v>
      </c>
      <c r="I123" s="36">
        <v>0</v>
      </c>
      <c r="J123" s="37">
        <v>0</v>
      </c>
      <c r="K123" s="40">
        <v>2211340</v>
      </c>
      <c r="L123" s="41">
        <f t="shared" si="14"/>
        <v>0</v>
      </c>
      <c r="M123" s="41">
        <f t="shared" si="15"/>
        <v>0</v>
      </c>
    </row>
    <row r="124" spans="1:13" ht="31.5" customHeight="1">
      <c r="A124" s="34" t="s">
        <v>186</v>
      </c>
      <c r="B124" s="43" t="s">
        <v>157</v>
      </c>
      <c r="C124" s="36">
        <v>1</v>
      </c>
      <c r="D124" s="37">
        <v>99.12</v>
      </c>
      <c r="E124" s="36">
        <v>0</v>
      </c>
      <c r="F124" s="37">
        <v>0</v>
      </c>
      <c r="G124" s="38">
        <f t="shared" si="12"/>
        <v>1</v>
      </c>
      <c r="H124" s="39">
        <f t="shared" si="13"/>
        <v>99.12</v>
      </c>
      <c r="I124" s="36">
        <v>0</v>
      </c>
      <c r="J124" s="37">
        <v>0</v>
      </c>
      <c r="K124" s="40">
        <v>23082862</v>
      </c>
      <c r="L124" s="41">
        <f t="shared" si="14"/>
        <v>4.294094900363742E-06</v>
      </c>
      <c r="M124" s="41">
        <f t="shared" si="15"/>
        <v>0</v>
      </c>
    </row>
    <row r="125" spans="1:13" ht="31.5" customHeight="1">
      <c r="A125" s="34" t="s">
        <v>240</v>
      </c>
      <c r="B125" s="49" t="s">
        <v>220</v>
      </c>
      <c r="C125" s="50">
        <v>0</v>
      </c>
      <c r="D125" s="37">
        <v>0</v>
      </c>
      <c r="E125" s="50">
        <v>0</v>
      </c>
      <c r="F125" s="51">
        <v>0</v>
      </c>
      <c r="G125" s="38">
        <f t="shared" si="12"/>
        <v>0</v>
      </c>
      <c r="H125" s="39">
        <f t="shared" si="13"/>
        <v>0</v>
      </c>
      <c r="I125" s="36">
        <v>0</v>
      </c>
      <c r="J125" s="37">
        <v>0</v>
      </c>
      <c r="K125" s="37">
        <v>118837426</v>
      </c>
      <c r="L125" s="41">
        <f t="shared" si="14"/>
        <v>0</v>
      </c>
      <c r="M125" s="41">
        <f t="shared" si="15"/>
        <v>0</v>
      </c>
    </row>
    <row r="126" spans="1:13" ht="31.5" customHeight="1">
      <c r="A126" s="34" t="s">
        <v>85</v>
      </c>
      <c r="B126" s="46" t="s">
        <v>206</v>
      </c>
      <c r="C126" s="36">
        <v>0</v>
      </c>
      <c r="D126" s="37">
        <v>0</v>
      </c>
      <c r="E126" s="36">
        <v>0</v>
      </c>
      <c r="F126" s="37">
        <v>0</v>
      </c>
      <c r="G126" s="38">
        <f t="shared" si="12"/>
        <v>0</v>
      </c>
      <c r="H126" s="39">
        <f t="shared" si="13"/>
        <v>0</v>
      </c>
      <c r="I126" s="36">
        <v>0</v>
      </c>
      <c r="J126" s="37">
        <v>0</v>
      </c>
      <c r="K126" s="40">
        <v>250536622</v>
      </c>
      <c r="L126" s="41">
        <f t="shared" si="14"/>
        <v>0</v>
      </c>
      <c r="M126" s="41">
        <f t="shared" si="15"/>
        <v>0</v>
      </c>
    </row>
    <row r="127" spans="1:13" ht="31.5" customHeight="1">
      <c r="A127" s="34" t="s">
        <v>53</v>
      </c>
      <c r="B127" s="35" t="s">
        <v>196</v>
      </c>
      <c r="C127" s="36">
        <v>90</v>
      </c>
      <c r="D127" s="37">
        <v>26304.12</v>
      </c>
      <c r="E127" s="36">
        <v>80</v>
      </c>
      <c r="F127" s="37">
        <v>22580.99</v>
      </c>
      <c r="G127" s="38">
        <f t="shared" si="12"/>
        <v>170</v>
      </c>
      <c r="H127" s="39">
        <f t="shared" si="13"/>
        <v>48885.11</v>
      </c>
      <c r="I127" s="36">
        <v>0</v>
      </c>
      <c r="J127" s="37">
        <v>0</v>
      </c>
      <c r="K127" s="40">
        <v>94618431</v>
      </c>
      <c r="L127" s="41">
        <f t="shared" si="14"/>
        <v>0.0005166552592697294</v>
      </c>
      <c r="M127" s="41">
        <f t="shared" si="15"/>
        <v>0</v>
      </c>
    </row>
    <row r="128" spans="1:13" ht="31.5" customHeight="1">
      <c r="A128" s="34" t="s">
        <v>230</v>
      </c>
      <c r="B128" s="35" t="s">
        <v>158</v>
      </c>
      <c r="C128" s="36">
        <v>0</v>
      </c>
      <c r="D128" s="37">
        <v>0</v>
      </c>
      <c r="E128" s="36">
        <v>0</v>
      </c>
      <c r="F128" s="37">
        <v>0</v>
      </c>
      <c r="G128" s="38">
        <f t="shared" si="12"/>
        <v>0</v>
      </c>
      <c r="H128" s="39">
        <f t="shared" si="13"/>
        <v>0</v>
      </c>
      <c r="I128" s="36">
        <v>0</v>
      </c>
      <c r="J128" s="37">
        <v>0</v>
      </c>
      <c r="K128" s="52">
        <v>0</v>
      </c>
      <c r="L128" s="41">
        <f t="shared" si="14"/>
        <v>0</v>
      </c>
      <c r="M128" s="41">
        <f t="shared" si="15"/>
        <v>0</v>
      </c>
    </row>
    <row r="129" spans="1:13" ht="31.5" customHeight="1">
      <c r="A129" s="34" t="s">
        <v>54</v>
      </c>
      <c r="B129" s="43" t="s">
        <v>157</v>
      </c>
      <c r="C129" s="36">
        <v>0</v>
      </c>
      <c r="D129" s="37">
        <v>0</v>
      </c>
      <c r="E129" s="36">
        <v>0</v>
      </c>
      <c r="F129" s="37">
        <v>0</v>
      </c>
      <c r="G129" s="38">
        <f t="shared" si="12"/>
        <v>0</v>
      </c>
      <c r="H129" s="39">
        <f t="shared" si="13"/>
        <v>0</v>
      </c>
      <c r="I129" s="36">
        <v>0</v>
      </c>
      <c r="J129" s="37">
        <v>0</v>
      </c>
      <c r="K129" s="40">
        <v>709906</v>
      </c>
      <c r="L129" s="41">
        <f t="shared" si="14"/>
        <v>0</v>
      </c>
      <c r="M129" s="41">
        <f t="shared" si="15"/>
        <v>0</v>
      </c>
    </row>
    <row r="130" spans="1:13" ht="31.5" customHeight="1">
      <c r="A130" s="34" t="s">
        <v>259</v>
      </c>
      <c r="B130" s="35" t="s">
        <v>117</v>
      </c>
      <c r="C130" s="36">
        <v>406</v>
      </c>
      <c r="D130" s="37">
        <v>71240</v>
      </c>
      <c r="E130" s="36">
        <v>61</v>
      </c>
      <c r="F130" s="37">
        <v>18177</v>
      </c>
      <c r="G130" s="38">
        <f t="shared" si="12"/>
        <v>467</v>
      </c>
      <c r="H130" s="39">
        <f t="shared" si="13"/>
        <v>89417</v>
      </c>
      <c r="I130" s="36">
        <v>0</v>
      </c>
      <c r="J130" s="37">
        <v>0</v>
      </c>
      <c r="K130" s="40">
        <v>6699967305</v>
      </c>
      <c r="L130" s="41">
        <f t="shared" si="14"/>
        <v>1.3345886021454249E-05</v>
      </c>
      <c r="M130" s="41">
        <f t="shared" si="15"/>
        <v>0</v>
      </c>
    </row>
    <row r="131" spans="1:13" ht="31.5" customHeight="1">
      <c r="A131" s="34" t="s">
        <v>71</v>
      </c>
      <c r="B131" s="43" t="s">
        <v>229</v>
      </c>
      <c r="C131" s="36">
        <v>0</v>
      </c>
      <c r="D131" s="37">
        <v>0</v>
      </c>
      <c r="E131" s="36">
        <v>0</v>
      </c>
      <c r="F131" s="37">
        <v>0</v>
      </c>
      <c r="G131" s="38">
        <f aca="true" t="shared" si="16" ref="G131:G137">C131+E131</f>
        <v>0</v>
      </c>
      <c r="H131" s="39">
        <f aca="true" t="shared" si="17" ref="H131:H137">D131+F131</f>
        <v>0</v>
      </c>
      <c r="I131" s="36">
        <v>0</v>
      </c>
      <c r="J131" s="37">
        <v>0</v>
      </c>
      <c r="K131" s="40">
        <v>0</v>
      </c>
      <c r="L131" s="41">
        <f aca="true" t="shared" si="18" ref="L131:L137">IF(K131=0,0,H131/K131)</f>
        <v>0</v>
      </c>
      <c r="M131" s="41">
        <f aca="true" t="shared" si="19" ref="M131:M137">IF(K131=0,0,J131/K131)</f>
        <v>0</v>
      </c>
    </row>
    <row r="132" spans="1:13" ht="31.5" customHeight="1">
      <c r="A132" s="34" t="s">
        <v>58</v>
      </c>
      <c r="B132" s="46" t="s">
        <v>118</v>
      </c>
      <c r="C132" s="36">
        <v>0</v>
      </c>
      <c r="D132" s="37">
        <v>0</v>
      </c>
      <c r="E132" s="36">
        <v>0</v>
      </c>
      <c r="F132" s="37">
        <v>0</v>
      </c>
      <c r="G132" s="38">
        <f t="shared" si="16"/>
        <v>0</v>
      </c>
      <c r="H132" s="39">
        <f t="shared" si="17"/>
        <v>0</v>
      </c>
      <c r="I132" s="36">
        <v>0</v>
      </c>
      <c r="J132" s="37">
        <v>0</v>
      </c>
      <c r="K132" s="40">
        <v>0</v>
      </c>
      <c r="L132" s="41">
        <f t="shared" si="18"/>
        <v>0</v>
      </c>
      <c r="M132" s="41">
        <f t="shared" si="19"/>
        <v>0</v>
      </c>
    </row>
    <row r="133" spans="1:13" ht="31.5" customHeight="1">
      <c r="A133" s="34" t="s">
        <v>99</v>
      </c>
      <c r="B133" s="43" t="s">
        <v>250</v>
      </c>
      <c r="C133" s="44">
        <v>1</v>
      </c>
      <c r="D133" s="37">
        <v>40.46</v>
      </c>
      <c r="E133" s="44">
        <v>0</v>
      </c>
      <c r="F133" s="45">
        <v>0</v>
      </c>
      <c r="G133" s="38">
        <f t="shared" si="16"/>
        <v>1</v>
      </c>
      <c r="H133" s="39">
        <f t="shared" si="17"/>
        <v>40.46</v>
      </c>
      <c r="I133" s="36">
        <v>0</v>
      </c>
      <c r="J133" s="37">
        <v>0</v>
      </c>
      <c r="K133" s="40">
        <v>481489813</v>
      </c>
      <c r="L133" s="41">
        <f t="shared" si="18"/>
        <v>8.403085362888041E-08</v>
      </c>
      <c r="M133" s="41">
        <f t="shared" si="19"/>
        <v>0</v>
      </c>
    </row>
    <row r="134" spans="1:13" ht="31.5" customHeight="1">
      <c r="A134" s="34" t="s">
        <v>187</v>
      </c>
      <c r="B134" s="43" t="s">
        <v>211</v>
      </c>
      <c r="C134" s="36">
        <v>0</v>
      </c>
      <c r="D134" s="37">
        <v>0</v>
      </c>
      <c r="E134" s="36">
        <v>0</v>
      </c>
      <c r="F134" s="37">
        <v>0</v>
      </c>
      <c r="G134" s="38">
        <f t="shared" si="16"/>
        <v>0</v>
      </c>
      <c r="H134" s="39">
        <f t="shared" si="17"/>
        <v>0</v>
      </c>
      <c r="I134" s="36">
        <v>0</v>
      </c>
      <c r="J134" s="37">
        <v>0</v>
      </c>
      <c r="K134" s="40">
        <v>0</v>
      </c>
      <c r="L134" s="41">
        <f t="shared" si="18"/>
        <v>0</v>
      </c>
      <c r="M134" s="41">
        <f t="shared" si="19"/>
        <v>0</v>
      </c>
    </row>
    <row r="135" spans="1:13" ht="31.5" customHeight="1">
      <c r="A135" s="34" t="s">
        <v>55</v>
      </c>
      <c r="B135" s="35" t="s">
        <v>132</v>
      </c>
      <c r="C135" s="36">
        <v>34</v>
      </c>
      <c r="D135" s="37">
        <v>3055.39</v>
      </c>
      <c r="E135" s="36">
        <v>9</v>
      </c>
      <c r="F135" s="37">
        <v>2346.97</v>
      </c>
      <c r="G135" s="38">
        <f t="shared" si="16"/>
        <v>43</v>
      </c>
      <c r="H135" s="39">
        <f t="shared" si="17"/>
        <v>5402.36</v>
      </c>
      <c r="I135" s="36">
        <v>0</v>
      </c>
      <c r="J135" s="37">
        <v>0</v>
      </c>
      <c r="K135" s="40">
        <v>167716571</v>
      </c>
      <c r="L135" s="41">
        <f t="shared" si="18"/>
        <v>3.2211247629192224E-05</v>
      </c>
      <c r="M135" s="41">
        <f t="shared" si="19"/>
        <v>0</v>
      </c>
    </row>
    <row r="136" spans="1:13" ht="31.5" customHeight="1">
      <c r="A136" s="34" t="s">
        <v>56</v>
      </c>
      <c r="B136" s="35" t="s">
        <v>128</v>
      </c>
      <c r="C136" s="36">
        <v>10</v>
      </c>
      <c r="D136" s="37">
        <v>646</v>
      </c>
      <c r="E136" s="36">
        <v>6</v>
      </c>
      <c r="F136" s="37">
        <v>2042</v>
      </c>
      <c r="G136" s="38">
        <f t="shared" si="16"/>
        <v>16</v>
      </c>
      <c r="H136" s="39">
        <f t="shared" si="17"/>
        <v>2688</v>
      </c>
      <c r="I136" s="36">
        <v>315</v>
      </c>
      <c r="J136" s="37">
        <v>80844178</v>
      </c>
      <c r="K136" s="40">
        <v>1611755622</v>
      </c>
      <c r="L136" s="41">
        <f t="shared" si="18"/>
        <v>1.6677466256730079E-06</v>
      </c>
      <c r="M136" s="41">
        <f t="shared" si="19"/>
        <v>0.05015907926518155</v>
      </c>
    </row>
    <row r="137" spans="1:13" s="55" customFormat="1" ht="31.5" customHeight="1" thickBot="1">
      <c r="A137" s="34" t="s">
        <v>113</v>
      </c>
      <c r="B137" s="35" t="s">
        <v>197</v>
      </c>
      <c r="C137" s="36">
        <v>0</v>
      </c>
      <c r="D137" s="37">
        <v>0</v>
      </c>
      <c r="E137" s="36">
        <v>0</v>
      </c>
      <c r="F137" s="37">
        <v>0</v>
      </c>
      <c r="G137" s="38">
        <f t="shared" si="16"/>
        <v>0</v>
      </c>
      <c r="H137" s="39">
        <f t="shared" si="17"/>
        <v>0</v>
      </c>
      <c r="I137" s="36">
        <v>0</v>
      </c>
      <c r="J137" s="37">
        <v>0</v>
      </c>
      <c r="K137" s="40">
        <v>0</v>
      </c>
      <c r="L137" s="41">
        <f t="shared" si="18"/>
        <v>0</v>
      </c>
      <c r="M137" s="41">
        <f t="shared" si="19"/>
        <v>0</v>
      </c>
    </row>
    <row r="138" spans="1:13" s="93" customFormat="1" ht="21" customHeight="1" thickBot="1">
      <c r="A138" s="91" t="s">
        <v>217</v>
      </c>
      <c r="B138" s="92"/>
      <c r="C138" s="86">
        <f aca="true" t="shared" si="20" ref="C138:K138">SUM(C2:C137)</f>
        <v>3189</v>
      </c>
      <c r="D138" s="87">
        <f t="shared" si="20"/>
        <v>459077.27</v>
      </c>
      <c r="E138" s="86">
        <f t="shared" si="20"/>
        <v>1345</v>
      </c>
      <c r="F138" s="87">
        <f t="shared" si="20"/>
        <v>435137.29</v>
      </c>
      <c r="G138" s="86">
        <f t="shared" si="20"/>
        <v>4534</v>
      </c>
      <c r="H138" s="88">
        <f t="shared" si="20"/>
        <v>894214.5600000005</v>
      </c>
      <c r="I138" s="86">
        <f t="shared" si="20"/>
        <v>359162</v>
      </c>
      <c r="J138" s="87">
        <f t="shared" si="20"/>
        <v>130288074.53</v>
      </c>
      <c r="K138" s="89">
        <f t="shared" si="20"/>
        <v>194859340599.96002</v>
      </c>
      <c r="L138" s="90">
        <f>IF(K138=0,0,H138/K138)</f>
        <v>4.5890258955345354E-06</v>
      </c>
      <c r="M138" s="90">
        <f>IF(K138=0,0,J138/K138)</f>
        <v>0.0006686262723093026</v>
      </c>
    </row>
    <row r="139" spans="1:14" s="58" customFormat="1" ht="31.5">
      <c r="A139" s="83" t="s">
        <v>257</v>
      </c>
      <c r="B139" s="77"/>
      <c r="C139" s="77"/>
      <c r="D139" s="77"/>
      <c r="E139" s="78"/>
      <c r="F139" s="79"/>
      <c r="G139" s="79"/>
      <c r="H139" s="79"/>
      <c r="I139" s="79"/>
      <c r="J139" s="79"/>
      <c r="K139" s="79"/>
      <c r="L139" s="79"/>
      <c r="M139" s="79"/>
      <c r="N139" s="76"/>
    </row>
    <row r="140" spans="1:13" s="57" customFormat="1" ht="141.75">
      <c r="A140" s="80" t="s">
        <v>271</v>
      </c>
      <c r="B140" s="80"/>
      <c r="C140" s="80"/>
      <c r="D140" s="80"/>
      <c r="E140" s="80"/>
      <c r="F140" s="80"/>
      <c r="G140" s="80"/>
      <c r="H140" s="80"/>
      <c r="I140" s="80"/>
      <c r="J140" s="80"/>
      <c r="K140" s="80"/>
      <c r="L140" s="80"/>
      <c r="M140" s="80"/>
    </row>
    <row r="141" spans="1:13" s="57" customFormat="1" ht="17.25" customHeight="1">
      <c r="A141" s="80"/>
      <c r="B141" s="80"/>
      <c r="C141" s="80"/>
      <c r="D141" s="80"/>
      <c r="E141" s="80"/>
      <c r="F141" s="80"/>
      <c r="G141" s="80"/>
      <c r="H141" s="80"/>
      <c r="I141" s="80"/>
      <c r="J141" s="80"/>
      <c r="K141" s="80"/>
      <c r="L141" s="80"/>
      <c r="M141" s="80"/>
    </row>
    <row r="142" spans="1:13" s="57" customFormat="1" ht="15.75">
      <c r="A142" s="82" t="s">
        <v>256</v>
      </c>
      <c r="B142" s="82"/>
      <c r="C142" s="82"/>
      <c r="D142" s="82"/>
      <c r="E142" s="82"/>
      <c r="F142" s="82"/>
      <c r="G142" s="82"/>
      <c r="H142" s="82"/>
      <c r="I142" s="82"/>
      <c r="J142" s="82"/>
      <c r="K142" s="82"/>
      <c r="L142" s="82"/>
      <c r="M142" s="82"/>
    </row>
    <row r="143" spans="1:13" s="57" customFormat="1" ht="33.75">
      <c r="A143" s="84" t="s">
        <v>272</v>
      </c>
      <c r="B143" s="85"/>
      <c r="C143" s="73"/>
      <c r="D143" s="73"/>
      <c r="E143" s="73"/>
      <c r="F143" s="73"/>
      <c r="G143" s="73"/>
      <c r="H143" s="73"/>
      <c r="I143" s="73"/>
      <c r="J143" s="73"/>
      <c r="K143" s="73"/>
      <c r="L143" s="73"/>
      <c r="M143" s="73"/>
    </row>
    <row r="144" spans="1:13" s="57" customFormat="1" ht="33.75">
      <c r="A144" s="84" t="s">
        <v>273</v>
      </c>
      <c r="B144" s="85"/>
      <c r="C144" s="73"/>
      <c r="D144" s="73"/>
      <c r="E144" s="73"/>
      <c r="F144" s="73"/>
      <c r="G144" s="73"/>
      <c r="H144" s="73"/>
      <c r="I144" s="73"/>
      <c r="J144" s="73"/>
      <c r="K144" s="73"/>
      <c r="L144" s="73"/>
      <c r="M144" s="73"/>
    </row>
    <row r="145" spans="1:13" s="57" customFormat="1" ht="49.5" customHeight="1">
      <c r="A145" s="73"/>
      <c r="B145" s="56"/>
      <c r="C145" s="56"/>
      <c r="D145" s="74"/>
      <c r="E145" s="56"/>
      <c r="F145" s="60"/>
      <c r="G145" s="61"/>
      <c r="H145" s="75"/>
      <c r="I145" s="56"/>
      <c r="J145" s="60"/>
      <c r="K145" s="59"/>
      <c r="L145" s="59"/>
      <c r="M145" s="59"/>
    </row>
    <row r="146" spans="1:13" s="57" customFormat="1" ht="49.5" customHeight="1">
      <c r="A146" s="73"/>
      <c r="B146" s="56"/>
      <c r="C146" s="56"/>
      <c r="D146" s="74"/>
      <c r="E146" s="56"/>
      <c r="F146" s="60"/>
      <c r="G146" s="61"/>
      <c r="H146" s="75"/>
      <c r="I146" s="56"/>
      <c r="J146" s="60"/>
      <c r="K146" s="59"/>
      <c r="L146" s="59"/>
      <c r="M146" s="59"/>
    </row>
    <row r="147" spans="1:15" ht="49.5" customHeight="1">
      <c r="A147" s="73"/>
      <c r="B147" s="56"/>
      <c r="C147" s="56"/>
      <c r="D147" s="74"/>
      <c r="E147" s="56"/>
      <c r="F147" s="60"/>
      <c r="G147" s="61"/>
      <c r="H147" s="75"/>
      <c r="I147" s="56"/>
      <c r="J147" s="60"/>
      <c r="K147" s="59"/>
      <c r="L147" s="59"/>
      <c r="M147" s="59"/>
      <c r="N147" s="57"/>
      <c r="O147" s="81"/>
    </row>
    <row r="148" spans="1:15" ht="49.5" customHeight="1">
      <c r="A148" s="73"/>
      <c r="B148" s="56"/>
      <c r="C148" s="56"/>
      <c r="D148" s="74"/>
      <c r="E148" s="56"/>
      <c r="F148" s="60"/>
      <c r="G148" s="61"/>
      <c r="H148" s="75"/>
      <c r="I148" s="56"/>
      <c r="J148" s="60"/>
      <c r="K148" s="59"/>
      <c r="L148" s="59"/>
      <c r="M148" s="59"/>
      <c r="N148" s="57"/>
      <c r="O148" s="81"/>
    </row>
    <row r="149" spans="1:15" s="55" customFormat="1" ht="49.5" customHeight="1">
      <c r="A149" s="73"/>
      <c r="B149" s="56"/>
      <c r="C149" s="56"/>
      <c r="D149" s="74"/>
      <c r="E149" s="56"/>
      <c r="F149" s="60"/>
      <c r="G149" s="61"/>
      <c r="H149" s="75"/>
      <c r="I149" s="56"/>
      <c r="J149" s="60"/>
      <c r="K149" s="59"/>
      <c r="L149" s="59"/>
      <c r="M149" s="59"/>
      <c r="N149" s="57"/>
      <c r="O149" s="94"/>
    </row>
    <row r="150" spans="1:13" s="57" customFormat="1" ht="49.5" customHeight="1">
      <c r="A150" s="73"/>
      <c r="B150" s="56"/>
      <c r="C150" s="56"/>
      <c r="D150" s="74"/>
      <c r="E150" s="56"/>
      <c r="F150" s="60"/>
      <c r="G150" s="61"/>
      <c r="H150" s="75"/>
      <c r="I150" s="56"/>
      <c r="J150" s="60"/>
      <c r="K150" s="59"/>
      <c r="L150" s="59"/>
      <c r="M150" s="59"/>
    </row>
  </sheetData>
  <sheetProtection/>
  <autoFilter ref="A1:M137">
    <sortState ref="A2:M150">
      <sortCondition sortBy="value" ref="A2:A150"/>
    </sortState>
  </autoFilter>
  <printOptions/>
  <pageMargins left="0.45" right="0.45" top="0.8553125" bottom="0.763671875" header="0.5" footer="0.35"/>
  <pageSetup fitToHeight="0" fitToWidth="1" horizontalDpi="600" verticalDpi="600" orientation="landscape" scale="46" r:id="rId1"/>
  <headerFooter alignWithMargins="0">
    <oddHeader>&amp;C&amp;"Arial,Bold"&amp;20Late Payment Penalties Paid by State Departments 
Fiscal Year 2017-18
</oddHeader>
    <oddFooter>&amp;L&amp;"-,Regular"&amp;12
Late Payment Penalty Report
Department of General Services
Procurement Division
Office of Small Business and DVBE Services&amp;C&amp;"-,Regular"&amp;12&amp;P of &amp;N&amp;R&amp;"-,Regular"&amp;12 1/2019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112"/>
  <sheetViews>
    <sheetView view="pageLayout" workbookViewId="0" topLeftCell="A1">
      <selection activeCell="A8" sqref="A8"/>
    </sheetView>
  </sheetViews>
  <sheetFormatPr defaultColWidth="9.140625" defaultRowHeight="24" customHeight="1"/>
  <cols>
    <col min="1" max="1" width="122.8515625" style="1" customWidth="1"/>
    <col min="2" max="10" width="9.140625" style="3" customWidth="1"/>
    <col min="11" max="11" width="11.28125" style="3" bestFit="1" customWidth="1"/>
    <col min="12" max="16384" width="9.140625" style="3" customWidth="1"/>
  </cols>
  <sheetData>
    <row r="1" spans="1:2" s="2" customFormat="1" ht="24" customHeight="1">
      <c r="A1" s="95" t="s">
        <v>224</v>
      </c>
      <c r="B1" s="5"/>
    </row>
    <row r="2" spans="1:2" s="2" customFormat="1" ht="24" customHeight="1">
      <c r="A2" s="96"/>
      <c r="B2" s="5"/>
    </row>
    <row r="3" spans="1:2" s="2" customFormat="1" ht="24" customHeight="1">
      <c r="A3" s="6" t="s">
        <v>83</v>
      </c>
      <c r="B3" s="5"/>
    </row>
    <row r="4" spans="1:15" s="24" customFormat="1" ht="18.75" customHeight="1">
      <c r="A4" s="7" t="s">
        <v>241</v>
      </c>
      <c r="B4" s="18"/>
      <c r="C4" s="9"/>
      <c r="D4" s="10"/>
      <c r="E4" s="9"/>
      <c r="F4" s="10"/>
      <c r="G4" s="11"/>
      <c r="H4" s="12"/>
      <c r="I4" s="9"/>
      <c r="J4" s="10"/>
      <c r="K4" s="13"/>
      <c r="L4" s="22"/>
      <c r="M4" s="22"/>
      <c r="N4" s="14"/>
      <c r="O4" s="23"/>
    </row>
    <row r="5" spans="1:15" s="28" customFormat="1" ht="18.75" customHeight="1">
      <c r="A5" s="29" t="s">
        <v>92</v>
      </c>
      <c r="D5" s="30"/>
      <c r="F5" s="31"/>
      <c r="G5" s="11"/>
      <c r="H5" s="12"/>
      <c r="J5" s="31"/>
      <c r="K5" s="32"/>
      <c r="L5" s="22"/>
      <c r="M5" s="22"/>
      <c r="N5" s="33"/>
      <c r="O5" s="27"/>
    </row>
    <row r="6" spans="1:15" s="24" customFormat="1" ht="18.75" customHeight="1">
      <c r="A6" s="7" t="s">
        <v>159</v>
      </c>
      <c r="B6" s="14"/>
      <c r="C6" s="15"/>
      <c r="D6" s="10"/>
      <c r="E6" s="15"/>
      <c r="F6" s="16"/>
      <c r="G6" s="11"/>
      <c r="H6" s="12"/>
      <c r="I6" s="9"/>
      <c r="J6" s="10"/>
      <c r="K6" s="13"/>
      <c r="L6" s="22"/>
      <c r="M6" s="22"/>
      <c r="N6" s="14"/>
      <c r="O6" s="23"/>
    </row>
    <row r="7" spans="1:15" s="24" customFormat="1" ht="18.75" customHeight="1">
      <c r="A7" s="7" t="s">
        <v>153</v>
      </c>
      <c r="B7" s="14"/>
      <c r="C7" s="15"/>
      <c r="D7" s="10"/>
      <c r="E7" s="15"/>
      <c r="F7" s="16"/>
      <c r="G7" s="11"/>
      <c r="H7" s="12"/>
      <c r="I7" s="9"/>
      <c r="J7" s="10"/>
      <c r="K7" s="13"/>
      <c r="L7" s="22"/>
      <c r="M7" s="22"/>
      <c r="N7" s="14"/>
      <c r="O7" s="23"/>
    </row>
    <row r="8" spans="1:15" s="24" customFormat="1" ht="18.75" customHeight="1">
      <c r="A8" s="7" t="s">
        <v>70</v>
      </c>
      <c r="B8" s="14"/>
      <c r="C8" s="9"/>
      <c r="D8" s="10"/>
      <c r="E8" s="9"/>
      <c r="F8" s="10"/>
      <c r="G8" s="11"/>
      <c r="H8" s="12"/>
      <c r="I8" s="9"/>
      <c r="J8" s="10"/>
      <c r="K8" s="13"/>
      <c r="L8" s="22"/>
      <c r="M8" s="22"/>
      <c r="N8" s="25"/>
      <c r="O8" s="23"/>
    </row>
    <row r="9" spans="1:15" s="24" customFormat="1" ht="18.75" customHeight="1">
      <c r="A9" s="7" t="s">
        <v>5</v>
      </c>
      <c r="B9" s="14"/>
      <c r="C9" s="15"/>
      <c r="D9" s="10"/>
      <c r="E9" s="15"/>
      <c r="F9" s="16"/>
      <c r="G9" s="11"/>
      <c r="H9" s="12"/>
      <c r="I9" s="9"/>
      <c r="J9" s="10"/>
      <c r="K9" s="13"/>
      <c r="L9" s="22"/>
      <c r="M9" s="22"/>
      <c r="N9" s="14"/>
      <c r="O9" s="23"/>
    </row>
    <row r="10" spans="1:15" s="24" customFormat="1" ht="18.75" customHeight="1">
      <c r="A10" s="7" t="s">
        <v>72</v>
      </c>
      <c r="B10" s="17"/>
      <c r="C10" s="9"/>
      <c r="D10" s="10"/>
      <c r="E10" s="9"/>
      <c r="F10" s="10"/>
      <c r="G10" s="11"/>
      <c r="H10" s="12"/>
      <c r="I10" s="9"/>
      <c r="J10" s="10"/>
      <c r="K10" s="13"/>
      <c r="L10" s="22"/>
      <c r="M10" s="22"/>
      <c r="N10" s="14"/>
      <c r="O10" s="23"/>
    </row>
    <row r="11" spans="1:15" s="24" customFormat="1" ht="18.75" customHeight="1">
      <c r="A11" s="7" t="s">
        <v>242</v>
      </c>
      <c r="B11" s="17"/>
      <c r="C11" s="9"/>
      <c r="D11" s="10"/>
      <c r="E11" s="9"/>
      <c r="F11" s="10"/>
      <c r="G11" s="11"/>
      <c r="H11" s="12"/>
      <c r="I11" s="9"/>
      <c r="J11" s="10"/>
      <c r="K11" s="13"/>
      <c r="L11" s="22"/>
      <c r="M11" s="22"/>
      <c r="N11" s="14"/>
      <c r="O11" s="23"/>
    </row>
    <row r="12" spans="1:15" s="24" customFormat="1" ht="18.75" customHeight="1">
      <c r="A12" s="7" t="s">
        <v>7</v>
      </c>
      <c r="B12" s="17"/>
      <c r="C12" s="9"/>
      <c r="D12" s="10"/>
      <c r="E12" s="9"/>
      <c r="F12" s="10"/>
      <c r="G12" s="11"/>
      <c r="H12" s="12"/>
      <c r="I12" s="9"/>
      <c r="J12" s="10"/>
      <c r="K12" s="13"/>
      <c r="L12" s="22"/>
      <c r="M12" s="22"/>
      <c r="N12" s="14"/>
      <c r="O12" s="23"/>
    </row>
    <row r="13" spans="1:15" s="24" customFormat="1" ht="18.75" customHeight="1">
      <c r="A13" s="7" t="s">
        <v>106</v>
      </c>
      <c r="B13" s="14"/>
      <c r="C13" s="15"/>
      <c r="D13" s="10"/>
      <c r="E13" s="15"/>
      <c r="F13" s="16"/>
      <c r="G13" s="11"/>
      <c r="H13" s="12"/>
      <c r="I13" s="9"/>
      <c r="J13" s="10"/>
      <c r="K13" s="13"/>
      <c r="L13" s="22"/>
      <c r="M13" s="22"/>
      <c r="N13" s="14"/>
      <c r="O13" s="23"/>
    </row>
    <row r="14" spans="1:15" s="24" customFormat="1" ht="18.75" customHeight="1">
      <c r="A14" s="7" t="s">
        <v>143</v>
      </c>
      <c r="B14" s="14"/>
      <c r="C14" s="9"/>
      <c r="D14" s="10"/>
      <c r="E14" s="9"/>
      <c r="F14" s="10"/>
      <c r="G14" s="11"/>
      <c r="H14" s="12"/>
      <c r="I14" s="9"/>
      <c r="J14" s="10"/>
      <c r="K14" s="13"/>
      <c r="L14" s="22"/>
      <c r="M14" s="22"/>
      <c r="N14" s="14"/>
      <c r="O14" s="23"/>
    </row>
    <row r="15" spans="1:15" s="24" customFormat="1" ht="18.75" customHeight="1">
      <c r="A15" s="7" t="s">
        <v>15</v>
      </c>
      <c r="B15" s="8"/>
      <c r="C15" s="9"/>
      <c r="D15" s="10"/>
      <c r="E15" s="9"/>
      <c r="F15" s="10"/>
      <c r="G15" s="11"/>
      <c r="H15" s="12"/>
      <c r="I15" s="9"/>
      <c r="J15" s="10"/>
      <c r="K15" s="13"/>
      <c r="L15" s="22"/>
      <c r="M15" s="22"/>
      <c r="N15" s="14"/>
      <c r="O15" s="23"/>
    </row>
    <row r="16" spans="1:15" s="24" customFormat="1" ht="18.75" customHeight="1">
      <c r="A16" s="7" t="s">
        <v>121</v>
      </c>
      <c r="B16" s="14"/>
      <c r="C16" s="9"/>
      <c r="D16" s="10"/>
      <c r="E16" s="9"/>
      <c r="F16" s="10"/>
      <c r="G16" s="11"/>
      <c r="H16" s="12"/>
      <c r="I16" s="9"/>
      <c r="J16" s="10"/>
      <c r="K16" s="13"/>
      <c r="L16" s="22"/>
      <c r="M16" s="22"/>
      <c r="N16" s="14"/>
      <c r="O16" s="23"/>
    </row>
    <row r="17" spans="1:15" s="24" customFormat="1" ht="18.75" customHeight="1">
      <c r="A17" s="7" t="s">
        <v>19</v>
      </c>
      <c r="B17" s="14"/>
      <c r="C17" s="15"/>
      <c r="D17" s="10"/>
      <c r="E17" s="15"/>
      <c r="F17" s="10"/>
      <c r="G17" s="11"/>
      <c r="H17" s="12"/>
      <c r="I17" s="9"/>
      <c r="J17" s="10"/>
      <c r="K17" s="13"/>
      <c r="L17" s="22"/>
      <c r="M17" s="22"/>
      <c r="N17" s="14"/>
      <c r="O17" s="23"/>
    </row>
    <row r="18" spans="1:15" s="24" customFormat="1" ht="18.75" customHeight="1">
      <c r="A18" s="7" t="s">
        <v>22</v>
      </c>
      <c r="B18" s="14"/>
      <c r="C18" s="15"/>
      <c r="D18" s="10"/>
      <c r="E18" s="15"/>
      <c r="F18" s="16"/>
      <c r="G18" s="11"/>
      <c r="H18" s="12"/>
      <c r="I18" s="9"/>
      <c r="J18" s="10"/>
      <c r="K18" s="13"/>
      <c r="L18" s="22"/>
      <c r="M18" s="22"/>
      <c r="N18" s="14"/>
      <c r="O18" s="23"/>
    </row>
    <row r="19" spans="1:15" s="24" customFormat="1" ht="18.75" customHeight="1">
      <c r="A19" s="7" t="s">
        <v>23</v>
      </c>
      <c r="B19" s="14"/>
      <c r="C19" s="15"/>
      <c r="D19" s="10"/>
      <c r="E19" s="15"/>
      <c r="F19" s="16"/>
      <c r="G19" s="11"/>
      <c r="H19" s="12"/>
      <c r="I19" s="9"/>
      <c r="J19" s="10"/>
      <c r="K19" s="13"/>
      <c r="L19" s="22"/>
      <c r="M19" s="22"/>
      <c r="N19" s="14"/>
      <c r="O19" s="23"/>
    </row>
    <row r="20" spans="1:15" s="24" customFormat="1" ht="18.75" customHeight="1">
      <c r="A20" s="7" t="s">
        <v>88</v>
      </c>
      <c r="B20" s="14"/>
      <c r="C20" s="9"/>
      <c r="D20" s="10"/>
      <c r="E20" s="9"/>
      <c r="F20" s="10"/>
      <c r="G20" s="11"/>
      <c r="H20" s="12"/>
      <c r="I20" s="9"/>
      <c r="J20" s="10"/>
      <c r="K20" s="13"/>
      <c r="L20" s="22"/>
      <c r="M20" s="22"/>
      <c r="N20" s="14"/>
      <c r="O20" s="23"/>
    </row>
    <row r="21" spans="1:15" s="24" customFormat="1" ht="18.75" customHeight="1">
      <c r="A21" s="7" t="s">
        <v>235</v>
      </c>
      <c r="B21" s="19"/>
      <c r="C21" s="20"/>
      <c r="D21" s="10"/>
      <c r="E21" s="20"/>
      <c r="F21" s="21"/>
      <c r="G21" s="11"/>
      <c r="H21" s="12"/>
      <c r="I21" s="9"/>
      <c r="J21" s="10"/>
      <c r="K21" s="10"/>
      <c r="L21" s="22"/>
      <c r="M21" s="22"/>
      <c r="N21" s="14"/>
      <c r="O21" s="23"/>
    </row>
    <row r="22" spans="1:15" s="24" customFormat="1" ht="18.75" customHeight="1">
      <c r="A22" s="7" t="s">
        <v>165</v>
      </c>
      <c r="B22" s="8"/>
      <c r="C22" s="9"/>
      <c r="D22" s="10"/>
      <c r="E22" s="9"/>
      <c r="F22" s="10"/>
      <c r="G22" s="11"/>
      <c r="H22" s="12"/>
      <c r="I22" s="9"/>
      <c r="J22" s="10"/>
      <c r="K22" s="13"/>
      <c r="L22" s="22"/>
      <c r="M22" s="22"/>
      <c r="N22" s="14"/>
      <c r="O22" s="23"/>
    </row>
    <row r="23" spans="1:15" s="24" customFormat="1" ht="18.75" customHeight="1">
      <c r="A23" s="7" t="s">
        <v>97</v>
      </c>
      <c r="B23" s="14"/>
      <c r="C23" s="15"/>
      <c r="D23" s="10"/>
      <c r="E23" s="15"/>
      <c r="F23" s="16"/>
      <c r="G23" s="11"/>
      <c r="H23" s="12"/>
      <c r="I23" s="9"/>
      <c r="J23" s="10"/>
      <c r="K23" s="13"/>
      <c r="L23" s="22"/>
      <c r="M23" s="22"/>
      <c r="N23" s="14"/>
      <c r="O23" s="23"/>
    </row>
    <row r="24" spans="1:15" s="24" customFormat="1" ht="18.75" customHeight="1">
      <c r="A24" s="7" t="s">
        <v>166</v>
      </c>
      <c r="B24" s="8"/>
      <c r="C24" s="9"/>
      <c r="D24" s="10"/>
      <c r="E24" s="9"/>
      <c r="F24" s="10"/>
      <c r="G24" s="11"/>
      <c r="H24" s="12"/>
      <c r="I24" s="9"/>
      <c r="J24" s="10"/>
      <c r="K24" s="13"/>
      <c r="L24" s="22"/>
      <c r="M24" s="22"/>
      <c r="N24" s="14"/>
      <c r="O24" s="23"/>
    </row>
    <row r="25" spans="1:15" s="24" customFormat="1" ht="18.75" customHeight="1">
      <c r="A25" s="7" t="s">
        <v>188</v>
      </c>
      <c r="B25" s="8"/>
      <c r="C25" s="9"/>
      <c r="D25" s="10"/>
      <c r="E25" s="9"/>
      <c r="F25" s="10"/>
      <c r="G25" s="11"/>
      <c r="H25" s="12"/>
      <c r="I25" s="9"/>
      <c r="J25" s="10"/>
      <c r="K25" s="13"/>
      <c r="L25" s="22"/>
      <c r="M25" s="22"/>
      <c r="N25" s="14"/>
      <c r="O25" s="23"/>
    </row>
    <row r="26" spans="1:15" s="24" customFormat="1" ht="18.75" customHeight="1">
      <c r="A26" s="7" t="s">
        <v>37</v>
      </c>
      <c r="B26" s="14"/>
      <c r="C26" s="15"/>
      <c r="D26" s="10"/>
      <c r="E26" s="15"/>
      <c r="F26" s="16"/>
      <c r="G26" s="11"/>
      <c r="H26" s="12"/>
      <c r="I26" s="9"/>
      <c r="J26" s="10"/>
      <c r="K26" s="13"/>
      <c r="L26" s="22"/>
      <c r="M26" s="22"/>
      <c r="N26" s="14"/>
      <c r="O26" s="23"/>
    </row>
    <row r="27" spans="1:15" s="24" customFormat="1" ht="18.75" customHeight="1">
      <c r="A27" s="7" t="s">
        <v>167</v>
      </c>
      <c r="B27" s="17"/>
      <c r="C27" s="9"/>
      <c r="D27" s="10"/>
      <c r="E27" s="9"/>
      <c r="F27" s="10"/>
      <c r="G27" s="11"/>
      <c r="H27" s="12"/>
      <c r="I27" s="9"/>
      <c r="J27" s="10"/>
      <c r="K27" s="13"/>
      <c r="L27" s="22"/>
      <c r="M27" s="22"/>
      <c r="N27" s="14"/>
      <c r="O27" s="23"/>
    </row>
    <row r="28" spans="1:15" s="24" customFormat="1" ht="18.75" customHeight="1">
      <c r="A28" s="7" t="s">
        <v>156</v>
      </c>
      <c r="B28" s="17"/>
      <c r="C28" s="9"/>
      <c r="D28" s="10"/>
      <c r="E28" s="9"/>
      <c r="F28" s="10"/>
      <c r="G28" s="11"/>
      <c r="H28" s="12"/>
      <c r="I28" s="9"/>
      <c r="J28" s="10"/>
      <c r="K28" s="13"/>
      <c r="L28" s="22"/>
      <c r="M28" s="22"/>
      <c r="N28" s="14"/>
      <c r="O28" s="23"/>
    </row>
    <row r="29" spans="1:15" s="24" customFormat="1" ht="18.75" customHeight="1">
      <c r="A29" s="7" t="s">
        <v>68</v>
      </c>
      <c r="B29" s="17"/>
      <c r="C29" s="9"/>
      <c r="D29" s="10"/>
      <c r="E29" s="9"/>
      <c r="F29" s="10"/>
      <c r="G29" s="11"/>
      <c r="H29" s="12"/>
      <c r="I29" s="9"/>
      <c r="J29" s="10"/>
      <c r="K29" s="13"/>
      <c r="L29" s="22"/>
      <c r="M29" s="22"/>
      <c r="N29" s="14"/>
      <c r="O29" s="23"/>
    </row>
    <row r="30" spans="1:15" s="24" customFormat="1" ht="18.75" customHeight="1">
      <c r="A30" s="7" t="s">
        <v>96</v>
      </c>
      <c r="B30" s="26"/>
      <c r="C30" s="9"/>
      <c r="D30" s="10"/>
      <c r="E30" s="9"/>
      <c r="F30" s="10"/>
      <c r="G30" s="11"/>
      <c r="H30" s="12"/>
      <c r="I30" s="9"/>
      <c r="J30" s="10"/>
      <c r="K30" s="13"/>
      <c r="L30" s="22"/>
      <c r="M30" s="22"/>
      <c r="N30" s="14"/>
      <c r="O30" s="23"/>
    </row>
    <row r="31" spans="1:15" s="24" customFormat="1" ht="18.75" customHeight="1">
      <c r="A31" s="7" t="s">
        <v>237</v>
      </c>
      <c r="B31" s="19"/>
      <c r="C31" s="20"/>
      <c r="D31" s="10"/>
      <c r="E31" s="20"/>
      <c r="F31" s="21"/>
      <c r="G31" s="11"/>
      <c r="H31" s="12"/>
      <c r="I31" s="9"/>
      <c r="J31" s="10"/>
      <c r="K31" s="10"/>
      <c r="L31" s="22"/>
      <c r="M31" s="22"/>
      <c r="N31" s="14"/>
      <c r="O31" s="23"/>
    </row>
    <row r="32" spans="1:15" s="24" customFormat="1" ht="18.75" customHeight="1">
      <c r="A32" s="7" t="s">
        <v>79</v>
      </c>
      <c r="B32" s="26"/>
      <c r="C32" s="9"/>
      <c r="D32" s="10"/>
      <c r="E32" s="9"/>
      <c r="F32" s="10"/>
      <c r="G32" s="11"/>
      <c r="H32" s="12"/>
      <c r="I32" s="9"/>
      <c r="J32" s="10"/>
      <c r="K32" s="13"/>
      <c r="L32" s="22"/>
      <c r="M32" s="22"/>
      <c r="N32" s="14"/>
      <c r="O32" s="23"/>
    </row>
    <row r="33" spans="1:15" s="24" customFormat="1" ht="18.75" customHeight="1">
      <c r="A33" s="7" t="s">
        <v>168</v>
      </c>
      <c r="B33" s="26"/>
      <c r="C33" s="9"/>
      <c r="D33" s="10"/>
      <c r="E33" s="9"/>
      <c r="F33" s="10"/>
      <c r="G33" s="11"/>
      <c r="H33" s="12"/>
      <c r="I33" s="9"/>
      <c r="J33" s="10"/>
      <c r="K33" s="13"/>
      <c r="L33" s="22"/>
      <c r="M33" s="22"/>
      <c r="N33" s="14"/>
      <c r="O33" s="23"/>
    </row>
    <row r="34" spans="1:15" s="24" customFormat="1" ht="18.75" customHeight="1">
      <c r="A34" s="7" t="s">
        <v>169</v>
      </c>
      <c r="B34" s="26"/>
      <c r="C34" s="9"/>
      <c r="D34" s="10"/>
      <c r="E34" s="9"/>
      <c r="F34" s="10"/>
      <c r="G34" s="11"/>
      <c r="H34" s="12"/>
      <c r="I34" s="9"/>
      <c r="J34" s="10"/>
      <c r="K34" s="13"/>
      <c r="L34" s="22"/>
      <c r="M34" s="22"/>
      <c r="N34" s="14"/>
      <c r="O34" s="23"/>
    </row>
    <row r="35" spans="1:15" s="24" customFormat="1" ht="18.75" customHeight="1">
      <c r="A35" s="7" t="s">
        <v>170</v>
      </c>
      <c r="B35" s="14"/>
      <c r="C35" s="15"/>
      <c r="D35" s="10"/>
      <c r="E35" s="15"/>
      <c r="F35" s="16"/>
      <c r="G35" s="11"/>
      <c r="H35" s="12"/>
      <c r="I35" s="9"/>
      <c r="J35" s="10"/>
      <c r="K35" s="13"/>
      <c r="L35" s="22"/>
      <c r="M35" s="22"/>
      <c r="N35" s="14"/>
      <c r="O35" s="23"/>
    </row>
    <row r="36" spans="1:15" s="24" customFormat="1" ht="18.75" customHeight="1">
      <c r="A36" s="7" t="s">
        <v>119</v>
      </c>
      <c r="B36" s="17"/>
      <c r="C36" s="9"/>
      <c r="D36" s="10"/>
      <c r="E36" s="9"/>
      <c r="F36" s="10"/>
      <c r="G36" s="11"/>
      <c r="H36" s="12"/>
      <c r="I36" s="9"/>
      <c r="J36" s="10"/>
      <c r="K36" s="13"/>
      <c r="L36" s="22"/>
      <c r="M36" s="22"/>
      <c r="N36" s="14"/>
      <c r="O36" s="23"/>
    </row>
    <row r="37" spans="1:15" s="24" customFormat="1" ht="18.75" customHeight="1">
      <c r="A37" s="7" t="s">
        <v>49</v>
      </c>
      <c r="B37" s="14"/>
      <c r="C37" s="9"/>
      <c r="D37" s="10"/>
      <c r="E37" s="9"/>
      <c r="F37" s="10"/>
      <c r="G37" s="11"/>
      <c r="H37" s="12"/>
      <c r="I37" s="9"/>
      <c r="J37" s="10"/>
      <c r="K37" s="13"/>
      <c r="L37" s="22"/>
      <c r="M37" s="22"/>
      <c r="N37" s="14"/>
      <c r="O37" s="23"/>
    </row>
    <row r="38" spans="1:15" s="24" customFormat="1" ht="18.75" customHeight="1">
      <c r="A38" s="7" t="s">
        <v>50</v>
      </c>
      <c r="B38" s="14"/>
      <c r="C38" s="9"/>
      <c r="D38" s="10"/>
      <c r="E38" s="9"/>
      <c r="F38" s="10"/>
      <c r="G38" s="11"/>
      <c r="H38" s="12"/>
      <c r="I38" s="9"/>
      <c r="J38" s="10"/>
      <c r="K38" s="13"/>
      <c r="L38" s="22"/>
      <c r="M38" s="22"/>
      <c r="N38" s="14"/>
      <c r="O38" s="23"/>
    </row>
    <row r="39" spans="1:15" s="24" customFormat="1" ht="18.75" customHeight="1">
      <c r="A39" s="7" t="s">
        <v>183</v>
      </c>
      <c r="B39" s="17"/>
      <c r="C39" s="9"/>
      <c r="D39" s="10"/>
      <c r="E39" s="9"/>
      <c r="F39" s="10"/>
      <c r="G39" s="11"/>
      <c r="H39" s="12"/>
      <c r="I39" s="9"/>
      <c r="J39" s="10"/>
      <c r="K39" s="13"/>
      <c r="L39" s="22"/>
      <c r="M39" s="22"/>
      <c r="N39" s="14"/>
      <c r="O39" s="23"/>
    </row>
    <row r="40" spans="1:15" s="24" customFormat="1" ht="18.75" customHeight="1">
      <c r="A40" s="7" t="s">
        <v>184</v>
      </c>
      <c r="B40" s="17"/>
      <c r="C40" s="9"/>
      <c r="D40" s="10"/>
      <c r="E40" s="9"/>
      <c r="F40" s="10"/>
      <c r="G40" s="11"/>
      <c r="H40" s="12"/>
      <c r="I40" s="9"/>
      <c r="J40" s="10"/>
      <c r="K40" s="13"/>
      <c r="L40" s="22"/>
      <c r="M40" s="22"/>
      <c r="N40" s="14"/>
      <c r="O40" s="23"/>
    </row>
    <row r="41" spans="1:15" s="24" customFormat="1" ht="18.75" customHeight="1">
      <c r="A41" s="7" t="s">
        <v>185</v>
      </c>
      <c r="B41" s="17"/>
      <c r="C41" s="9"/>
      <c r="D41" s="10"/>
      <c r="E41" s="9"/>
      <c r="F41" s="10"/>
      <c r="G41" s="11"/>
      <c r="H41" s="12"/>
      <c r="I41" s="9"/>
      <c r="J41" s="10"/>
      <c r="K41" s="13"/>
      <c r="L41" s="22"/>
      <c r="M41" s="22"/>
      <c r="N41" s="14"/>
      <c r="O41" s="23"/>
    </row>
    <row r="42" spans="1:15" s="24" customFormat="1" ht="18.75" customHeight="1">
      <c r="A42" s="7" t="s">
        <v>82</v>
      </c>
      <c r="B42" s="8"/>
      <c r="C42" s="9"/>
      <c r="D42" s="10"/>
      <c r="E42" s="9"/>
      <c r="F42" s="10"/>
      <c r="G42" s="11"/>
      <c r="H42" s="12"/>
      <c r="I42" s="9"/>
      <c r="J42" s="10"/>
      <c r="K42" s="13"/>
      <c r="L42" s="22"/>
      <c r="M42" s="22"/>
      <c r="N42" s="14"/>
      <c r="O42" s="23"/>
    </row>
    <row r="43" spans="1:15" s="24" customFormat="1" ht="18.75" customHeight="1">
      <c r="A43" s="7" t="s">
        <v>163</v>
      </c>
      <c r="B43" s="14"/>
      <c r="C43" s="9"/>
      <c r="D43" s="10"/>
      <c r="E43" s="9"/>
      <c r="F43" s="10"/>
      <c r="G43" s="11"/>
      <c r="H43" s="12"/>
      <c r="I43" s="9"/>
      <c r="J43" s="10"/>
      <c r="K43" s="13"/>
      <c r="L43" s="22"/>
      <c r="M43" s="22"/>
      <c r="N43" s="14"/>
      <c r="O43" s="23"/>
    </row>
    <row r="44" spans="1:15" s="24" customFormat="1" ht="18.75" customHeight="1">
      <c r="A44" s="7" t="s">
        <v>154</v>
      </c>
      <c r="B44" s="8"/>
      <c r="C44" s="9"/>
      <c r="D44" s="10"/>
      <c r="E44" s="9"/>
      <c r="F44" s="10"/>
      <c r="G44" s="11"/>
      <c r="H44" s="12"/>
      <c r="I44" s="9"/>
      <c r="J44" s="10"/>
      <c r="K44" s="13"/>
      <c r="L44" s="22"/>
      <c r="M44" s="22"/>
      <c r="N44" s="14"/>
      <c r="O44" s="23"/>
    </row>
    <row r="45" spans="4:11" ht="24" customHeight="1">
      <c r="D45" s="4"/>
      <c r="H45" s="4"/>
      <c r="J45" s="4"/>
      <c r="K45" s="4"/>
    </row>
    <row r="46" spans="4:11" ht="24" customHeight="1">
      <c r="D46" s="4"/>
      <c r="H46" s="4"/>
      <c r="J46" s="4"/>
      <c r="K46" s="4"/>
    </row>
    <row r="47" spans="4:11" ht="24" customHeight="1">
      <c r="D47" s="4"/>
      <c r="H47" s="4"/>
      <c r="J47" s="4"/>
      <c r="K47" s="4"/>
    </row>
    <row r="48" spans="4:11" ht="24" customHeight="1">
      <c r="D48" s="4"/>
      <c r="H48" s="4"/>
      <c r="J48" s="4"/>
      <c r="K48" s="4"/>
    </row>
    <row r="49" spans="4:11" ht="24" customHeight="1">
      <c r="D49" s="4"/>
      <c r="H49" s="4"/>
      <c r="J49" s="4"/>
      <c r="K49" s="4"/>
    </row>
    <row r="50" spans="4:11" ht="24" customHeight="1">
      <c r="D50" s="4"/>
      <c r="H50" s="4"/>
      <c r="J50" s="4"/>
      <c r="K50" s="4"/>
    </row>
    <row r="51" spans="4:11" ht="24" customHeight="1">
      <c r="D51" s="4"/>
      <c r="H51" s="4"/>
      <c r="J51" s="4"/>
      <c r="K51" s="4"/>
    </row>
    <row r="52" spans="4:11" ht="24" customHeight="1">
      <c r="D52" s="4"/>
      <c r="H52" s="4"/>
      <c r="J52" s="4"/>
      <c r="K52" s="4"/>
    </row>
    <row r="53" spans="4:11" ht="24" customHeight="1">
      <c r="D53" s="4"/>
      <c r="H53" s="4"/>
      <c r="J53" s="4"/>
      <c r="K53" s="4"/>
    </row>
    <row r="54" spans="4:11" ht="24" customHeight="1">
      <c r="D54" s="4"/>
      <c r="H54" s="4"/>
      <c r="J54" s="4"/>
      <c r="K54" s="4"/>
    </row>
    <row r="55" spans="4:11" ht="24" customHeight="1">
      <c r="D55" s="4"/>
      <c r="H55" s="4"/>
      <c r="J55" s="4"/>
      <c r="K55" s="4"/>
    </row>
    <row r="56" spans="4:11" ht="24" customHeight="1">
      <c r="D56" s="4"/>
      <c r="H56" s="4"/>
      <c r="J56" s="4"/>
      <c r="K56" s="4"/>
    </row>
    <row r="57" spans="4:11" ht="24" customHeight="1">
      <c r="D57" s="4"/>
      <c r="H57" s="4"/>
      <c r="J57" s="4"/>
      <c r="K57" s="4"/>
    </row>
    <row r="58" spans="4:11" ht="24" customHeight="1">
      <c r="D58" s="4"/>
      <c r="H58" s="4"/>
      <c r="J58" s="4"/>
      <c r="K58" s="4"/>
    </row>
    <row r="59" spans="4:11" ht="24" customHeight="1">
      <c r="D59" s="4"/>
      <c r="H59" s="4"/>
      <c r="J59" s="4"/>
      <c r="K59" s="4"/>
    </row>
    <row r="60" spans="4:11" ht="24" customHeight="1">
      <c r="D60" s="4"/>
      <c r="H60" s="4"/>
      <c r="J60" s="4"/>
      <c r="K60" s="4"/>
    </row>
    <row r="61" spans="4:11" ht="24" customHeight="1">
      <c r="D61" s="4"/>
      <c r="H61" s="4"/>
      <c r="J61" s="4"/>
      <c r="K61" s="4"/>
    </row>
    <row r="62" spans="4:11" ht="24" customHeight="1">
      <c r="D62" s="4"/>
      <c r="H62" s="4"/>
      <c r="J62" s="4"/>
      <c r="K62" s="4"/>
    </row>
    <row r="63" spans="4:11" ht="24" customHeight="1">
      <c r="D63" s="4"/>
      <c r="H63" s="4"/>
      <c r="J63" s="4"/>
      <c r="K63" s="4"/>
    </row>
    <row r="64" spans="4:11" ht="24" customHeight="1">
      <c r="D64" s="4"/>
      <c r="H64" s="4"/>
      <c r="J64" s="4"/>
      <c r="K64" s="4"/>
    </row>
    <row r="65" spans="4:11" ht="24" customHeight="1">
      <c r="D65" s="4"/>
      <c r="H65" s="4"/>
      <c r="J65" s="4"/>
      <c r="K65" s="4"/>
    </row>
    <row r="66" spans="4:11" ht="24" customHeight="1">
      <c r="D66" s="4"/>
      <c r="H66" s="4"/>
      <c r="J66" s="4"/>
      <c r="K66" s="4"/>
    </row>
    <row r="67" spans="4:11" ht="24" customHeight="1">
      <c r="D67" s="4"/>
      <c r="H67" s="4"/>
      <c r="J67" s="4"/>
      <c r="K67" s="4"/>
    </row>
    <row r="68" spans="4:11" ht="24" customHeight="1">
      <c r="D68" s="4"/>
      <c r="H68" s="4"/>
      <c r="J68" s="4"/>
      <c r="K68" s="4"/>
    </row>
    <row r="69" spans="4:11" ht="24" customHeight="1">
      <c r="D69" s="4"/>
      <c r="H69" s="4"/>
      <c r="J69" s="4"/>
      <c r="K69" s="4"/>
    </row>
    <row r="70" spans="4:11" ht="24" customHeight="1">
      <c r="D70" s="4"/>
      <c r="H70" s="4"/>
      <c r="J70" s="4"/>
      <c r="K70" s="4"/>
    </row>
    <row r="71" spans="4:11" ht="24" customHeight="1">
      <c r="D71" s="4"/>
      <c r="H71" s="4"/>
      <c r="J71" s="4"/>
      <c r="K71" s="4"/>
    </row>
    <row r="72" spans="4:11" ht="24" customHeight="1">
      <c r="D72" s="4"/>
      <c r="H72" s="4"/>
      <c r="J72" s="4"/>
      <c r="K72" s="4"/>
    </row>
    <row r="73" spans="4:11" ht="24" customHeight="1">
      <c r="D73" s="4"/>
      <c r="H73" s="4"/>
      <c r="J73" s="4"/>
      <c r="K73" s="4"/>
    </row>
    <row r="74" spans="4:11" ht="24" customHeight="1">
      <c r="D74" s="4"/>
      <c r="H74" s="4"/>
      <c r="J74" s="4"/>
      <c r="K74" s="4"/>
    </row>
    <row r="75" spans="4:11" ht="24" customHeight="1">
      <c r="D75" s="4"/>
      <c r="H75" s="4"/>
      <c r="J75" s="4"/>
      <c r="K75" s="4"/>
    </row>
    <row r="76" spans="4:11" ht="24" customHeight="1">
      <c r="D76" s="4"/>
      <c r="H76" s="4"/>
      <c r="J76" s="4"/>
      <c r="K76" s="4"/>
    </row>
    <row r="77" spans="4:11" ht="24" customHeight="1">
      <c r="D77" s="4"/>
      <c r="H77" s="4"/>
      <c r="J77" s="4"/>
      <c r="K77" s="4"/>
    </row>
    <row r="78" spans="4:11" ht="24" customHeight="1">
      <c r="D78" s="4"/>
      <c r="H78" s="4"/>
      <c r="J78" s="4"/>
      <c r="K78" s="4"/>
    </row>
    <row r="79" spans="4:11" ht="24" customHeight="1">
      <c r="D79" s="4"/>
      <c r="H79" s="4"/>
      <c r="J79" s="4"/>
      <c r="K79" s="4"/>
    </row>
    <row r="80" spans="4:11" ht="24" customHeight="1">
      <c r="D80" s="4"/>
      <c r="H80" s="4"/>
      <c r="J80" s="4"/>
      <c r="K80" s="4"/>
    </row>
    <row r="81" spans="4:11" ht="24" customHeight="1">
      <c r="D81" s="4"/>
      <c r="H81" s="4"/>
      <c r="J81" s="4"/>
      <c r="K81" s="4"/>
    </row>
    <row r="82" spans="4:11" ht="24" customHeight="1">
      <c r="D82" s="4"/>
      <c r="H82" s="4"/>
      <c r="J82" s="4"/>
      <c r="K82" s="4"/>
    </row>
    <row r="83" spans="4:11" ht="24" customHeight="1">
      <c r="D83" s="4"/>
      <c r="H83" s="4"/>
      <c r="J83" s="4"/>
      <c r="K83" s="4"/>
    </row>
    <row r="84" spans="4:11" ht="24" customHeight="1">
      <c r="D84" s="4"/>
      <c r="H84" s="4"/>
      <c r="J84" s="4"/>
      <c r="K84" s="4"/>
    </row>
    <row r="85" spans="4:11" ht="24" customHeight="1">
      <c r="D85" s="4"/>
      <c r="H85" s="4"/>
      <c r="J85" s="4"/>
      <c r="K85" s="4"/>
    </row>
    <row r="86" spans="4:11" ht="24" customHeight="1">
      <c r="D86" s="4"/>
      <c r="H86" s="4"/>
      <c r="J86" s="4"/>
      <c r="K86" s="4"/>
    </row>
    <row r="87" spans="4:11" ht="24" customHeight="1">
      <c r="D87" s="4"/>
      <c r="H87" s="4"/>
      <c r="J87" s="4"/>
      <c r="K87" s="4"/>
    </row>
    <row r="88" spans="4:11" ht="24" customHeight="1">
      <c r="D88" s="4"/>
      <c r="H88" s="4"/>
      <c r="J88" s="4"/>
      <c r="K88" s="4"/>
    </row>
    <row r="89" spans="4:11" ht="24" customHeight="1">
      <c r="D89" s="4"/>
      <c r="H89" s="4"/>
      <c r="J89" s="4"/>
      <c r="K89" s="4"/>
    </row>
    <row r="90" spans="4:11" ht="24" customHeight="1">
      <c r="D90" s="4"/>
      <c r="H90" s="4"/>
      <c r="J90" s="4"/>
      <c r="K90" s="4"/>
    </row>
    <row r="91" spans="4:11" ht="24" customHeight="1">
      <c r="D91" s="4"/>
      <c r="H91" s="4"/>
      <c r="J91" s="4"/>
      <c r="K91" s="4"/>
    </row>
    <row r="92" spans="4:11" ht="24" customHeight="1">
      <c r="D92" s="4"/>
      <c r="H92" s="4"/>
      <c r="J92" s="4"/>
      <c r="K92" s="4"/>
    </row>
    <row r="93" spans="4:11" ht="24" customHeight="1">
      <c r="D93" s="4"/>
      <c r="H93" s="4"/>
      <c r="J93" s="4"/>
      <c r="K93" s="4"/>
    </row>
    <row r="94" spans="4:11" ht="24" customHeight="1">
      <c r="D94" s="4"/>
      <c r="H94" s="4"/>
      <c r="J94" s="4"/>
      <c r="K94" s="4"/>
    </row>
    <row r="95" spans="4:11" ht="24" customHeight="1">
      <c r="D95" s="4"/>
      <c r="H95" s="4"/>
      <c r="J95" s="4"/>
      <c r="K95" s="4"/>
    </row>
    <row r="96" spans="4:11" ht="24" customHeight="1">
      <c r="D96" s="4"/>
      <c r="H96" s="4"/>
      <c r="J96" s="4"/>
      <c r="K96" s="4"/>
    </row>
    <row r="97" spans="4:11" ht="24" customHeight="1">
      <c r="D97" s="4"/>
      <c r="H97" s="4"/>
      <c r="J97" s="4"/>
      <c r="K97" s="4"/>
    </row>
    <row r="98" spans="4:11" ht="24" customHeight="1">
      <c r="D98" s="4"/>
      <c r="H98" s="4"/>
      <c r="J98" s="4"/>
      <c r="K98" s="4"/>
    </row>
    <row r="99" spans="4:11" ht="24" customHeight="1">
      <c r="D99" s="4"/>
      <c r="H99" s="4"/>
      <c r="J99" s="4"/>
      <c r="K99" s="4"/>
    </row>
    <row r="100" spans="4:11" ht="24" customHeight="1">
      <c r="D100" s="4"/>
      <c r="H100" s="4"/>
      <c r="J100" s="4"/>
      <c r="K100" s="4"/>
    </row>
    <row r="101" spans="4:11" ht="24" customHeight="1">
      <c r="D101" s="4"/>
      <c r="H101" s="4"/>
      <c r="J101" s="4"/>
      <c r="K101" s="4"/>
    </row>
    <row r="102" spans="4:11" ht="24" customHeight="1">
      <c r="D102" s="4"/>
      <c r="H102" s="4"/>
      <c r="J102" s="4"/>
      <c r="K102" s="4"/>
    </row>
    <row r="103" spans="4:11" ht="24" customHeight="1">
      <c r="D103" s="4"/>
      <c r="H103" s="4"/>
      <c r="J103" s="4"/>
      <c r="K103" s="4"/>
    </row>
    <row r="104" spans="4:11" ht="24" customHeight="1">
      <c r="D104" s="4"/>
      <c r="H104" s="4"/>
      <c r="J104" s="4"/>
      <c r="K104" s="4"/>
    </row>
    <row r="105" spans="4:11" ht="24" customHeight="1">
      <c r="D105" s="4"/>
      <c r="H105" s="4"/>
      <c r="J105" s="4"/>
      <c r="K105" s="4"/>
    </row>
    <row r="106" spans="4:11" ht="24" customHeight="1">
      <c r="D106" s="4"/>
      <c r="H106" s="4"/>
      <c r="J106" s="4"/>
      <c r="K106" s="4"/>
    </row>
    <row r="107" spans="4:11" ht="24" customHeight="1">
      <c r="D107" s="4"/>
      <c r="H107" s="4"/>
      <c r="J107" s="4"/>
      <c r="K107" s="4"/>
    </row>
    <row r="108" spans="4:11" ht="24" customHeight="1">
      <c r="D108" s="4"/>
      <c r="H108" s="4"/>
      <c r="J108" s="4"/>
      <c r="K108" s="4"/>
    </row>
    <row r="109" spans="4:11" ht="24" customHeight="1">
      <c r="D109" s="4"/>
      <c r="H109" s="4"/>
      <c r="J109" s="4"/>
      <c r="K109" s="4"/>
    </row>
    <row r="110" spans="4:11" ht="24" customHeight="1">
      <c r="D110" s="4"/>
      <c r="H110" s="4"/>
      <c r="J110" s="4"/>
      <c r="K110" s="4"/>
    </row>
    <row r="111" spans="4:11" ht="24" customHeight="1">
      <c r="D111" s="4"/>
      <c r="H111" s="4"/>
      <c r="J111" s="4"/>
      <c r="K111" s="4"/>
    </row>
    <row r="112" spans="4:11" ht="24" customHeight="1">
      <c r="D112" s="4"/>
      <c r="H112" s="4"/>
      <c r="J112" s="4"/>
      <c r="K112" s="4"/>
    </row>
  </sheetData>
  <sheetProtection/>
  <mergeCells count="1">
    <mergeCell ref="A1:A2"/>
  </mergeCells>
  <printOptions/>
  <pageMargins left="0.7" right="0.7" top="0.75" bottom="0.75" header="0.3" footer="0.3"/>
  <pageSetup fitToHeight="0" fitToWidth="1" horizontalDpi="600" verticalDpi="600" orientation="portrait" scale="36" r:id="rId1"/>
  <headerFooter alignWithMargins="0">
    <oddFooter>&amp;L&amp;8Prompt Payment Program
Department of General Services
Procurement Division
Office of Small Business and Disabled Veteran Business Enterprise Services&amp;R1/2018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Late Payment Penalties Paid by State Agencies FY 2001-2002</dc:title>
  <dc:subject/>
  <dc:creator>Dickson.Owino@dgs.ca.gov</dc:creator>
  <cp:keywords/>
  <dc:description/>
  <cp:lastModifiedBy>Houston, Elliott@DGS</cp:lastModifiedBy>
  <cp:lastPrinted>2018-12-24T19:19:04Z</cp:lastPrinted>
  <dcterms:created xsi:type="dcterms:W3CDTF">1999-10-05T18:01:57Z</dcterms:created>
  <dcterms:modified xsi:type="dcterms:W3CDTF">2018-12-26T16:41:22Z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